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BusinessData-TLAA\รายงานสถิติธุรกิจ รายปี\รายงานสถิติธุรกิจรายปี 2565\"/>
    </mc:Choice>
  </mc:AlternateContent>
  <xr:revisionPtr revIDLastSave="0" documentId="13_ncr:1_{F20E5C59-4202-4B23-B404-289E9B076F13}" xr6:coauthVersionLast="47" xr6:coauthVersionMax="47" xr10:uidLastSave="{00000000-0000-0000-0000-000000000000}"/>
  <bookViews>
    <workbookView xWindow="-120" yWindow="-120" windowWidth="29040" windowHeight="15720" tabRatio="713" firstSheet="10" activeTab="11" xr2:uid="{00000000-000D-0000-FFFF-FFFF00000000}"/>
  </bookViews>
  <sheets>
    <sheet name="Index2" sheetId="66" state="hidden" r:id="rId1"/>
    <sheet name="Cover" sheetId="10" r:id="rId2"/>
    <sheet name="Index" sheetId="65" r:id="rId3"/>
    <sheet name="Info A-B" sheetId="11" r:id="rId4"/>
    <sheet name="Info C-D" sheetId="12" r:id="rId5"/>
    <sheet name="T1 Po. Inforce 2020" sheetId="17" r:id="rId6"/>
    <sheet name="T2 Po. Increased 2021" sheetId="16" r:id="rId7"/>
    <sheet name="T2.1, 2.2, 2.3 Po. Increased" sheetId="18" r:id="rId8"/>
    <sheet name="T3 New Bus, T8 Po. Inforce" sheetId="21" r:id="rId9"/>
    <sheet name="T4 New Bus, T5 Po. Inforce" sheetId="22" r:id="rId10"/>
    <sheet name="T6 Po. Decreased 2022" sheetId="20" r:id="rId11"/>
    <sheet name="T6.1-6.5 Po. Decreased" sheetId="23" r:id="rId12"/>
    <sheet name="T7 Po. Inforce 2022" sheetId="19" r:id="rId13"/>
    <sheet name="T9 Decreased 2022" sheetId="24" r:id="rId14"/>
    <sheet name="T10 Net PREMIUMS 2022" sheetId="25" r:id="rId15"/>
    <sheet name="T10.1 Net PREMIUMS 2022" sheetId="28" r:id="rId16"/>
    <sheet name="T10.2 Main Policies" sheetId="57" r:id="rId17"/>
    <sheet name="T10.3 Ordinary" sheetId="29" r:id="rId18"/>
    <sheet name="T10.4 Industrial" sheetId="34" r:id="rId19"/>
    <sheet name="T10.5 Group" sheetId="37" r:id="rId20"/>
    <sheet name="T10.6 Annuity" sheetId="45" r:id="rId21"/>
    <sheet name="T10.7 Unit-Linked" sheetId="46" r:id="rId22"/>
    <sheet name="T10.8 Universal Life" sheetId="40" r:id="rId23"/>
    <sheet name="T10.9 PA" sheetId="43" r:id="rId24"/>
    <sheet name="T10.10 Rider" sheetId="53" r:id="rId25"/>
    <sheet name="T10.11 Rider Acc" sheetId="54" r:id="rId26"/>
    <sheet name="T10.12 Rider Health" sheetId="55" r:id="rId27"/>
    <sheet name="T10.13 Rider Others" sheetId="56" r:id="rId28"/>
    <sheet name="T11 Net Premium Total" sheetId="27" r:id="rId29"/>
    <sheet name="T11.1 Net Premium FYP" sheetId="58" r:id="rId30"/>
    <sheet name="T11.2 Net Premium RYP" sheetId="59" r:id="rId31"/>
    <sheet name="T11.3 Net Premium SP" sheetId="47" r:id="rId32"/>
    <sheet name="T12 Benefit Pay" sheetId="51" r:id="rId33"/>
    <sheet name="T12.1 Benefit Pay" sheetId="52" r:id="rId34"/>
    <sheet name="13 Profit (Loss)" sheetId="60" r:id="rId35"/>
    <sheet name="T13.1 Overall Operation" sheetId="48" r:id="rId36"/>
    <sheet name="T13.2 Operating Expense" sheetId="49" r:id="rId37"/>
    <sheet name="T14 Assets" sheetId="8" r:id="rId38"/>
    <sheet name="T15 Liabilities" sheetId="13" r:id="rId39"/>
    <sheet name="T16-17 Yield Rate" sheetId="63" r:id="rId40"/>
    <sheet name="T18 Asset Liability" sheetId="62" r:id="rId41"/>
    <sheet name="T19-20 No.Agent Broker" sheetId="50" r:id="rId42"/>
    <sheet name="Companies" sheetId="64" r:id="rId43"/>
    <sheet name="T14.1 Assets" sheetId="9" state="hidden" r:id="rId44"/>
    <sheet name="T15.1 Liabilities" sheetId="15" state="hidden" r:id="rId45"/>
  </sheets>
  <externalReferences>
    <externalReference r:id="rId46"/>
    <externalReference r:id="rId47"/>
  </externalReferences>
  <definedNames>
    <definedName name="_xlnm._FilterDatabase" localSheetId="38" hidden="1">'T15 Liabilities'!$A$5:$AC$64</definedName>
    <definedName name="j" localSheetId="5">#REF!</definedName>
    <definedName name="j" localSheetId="24">#REF!</definedName>
    <definedName name="j" localSheetId="26">#REF!</definedName>
    <definedName name="j" localSheetId="27">#REF!</definedName>
    <definedName name="j" localSheetId="16">#REF!</definedName>
    <definedName name="j" localSheetId="20">#REF!</definedName>
    <definedName name="j" localSheetId="21">#REF!</definedName>
    <definedName name="j" localSheetId="23">#REF!</definedName>
    <definedName name="j" localSheetId="30">#REF!</definedName>
    <definedName name="j" localSheetId="31">#REF!</definedName>
    <definedName name="j" localSheetId="36">#REF!</definedName>
    <definedName name="j" localSheetId="7">#REF!</definedName>
    <definedName name="j" localSheetId="10">#REF!</definedName>
    <definedName name="j">#REF!</definedName>
    <definedName name="k" localSheetId="5">#REF!</definedName>
    <definedName name="k" localSheetId="24">#REF!</definedName>
    <definedName name="k" localSheetId="26">#REF!</definedName>
    <definedName name="k" localSheetId="27">#REF!</definedName>
    <definedName name="k" localSheetId="16">#REF!</definedName>
    <definedName name="k" localSheetId="20">#REF!</definedName>
    <definedName name="k" localSheetId="21">#REF!</definedName>
    <definedName name="k" localSheetId="23">#REF!</definedName>
    <definedName name="k" localSheetId="30">#REF!</definedName>
    <definedName name="k" localSheetId="31">#REF!</definedName>
    <definedName name="k" localSheetId="36">#REF!</definedName>
    <definedName name="k" localSheetId="7">#REF!</definedName>
    <definedName name="k" localSheetId="10">#REF!</definedName>
    <definedName name="k">#REF!</definedName>
    <definedName name="l" localSheetId="16">#REF!</definedName>
    <definedName name="l" localSheetId="30">#REF!</definedName>
    <definedName name="l">#REF!</definedName>
    <definedName name="loan_life">[1]DropDown!$I$2:$I$5</definedName>
    <definedName name="oppo" localSheetId="16">#REF!</definedName>
    <definedName name="oppo" localSheetId="30">#REF!</definedName>
    <definedName name="oppo">#REF!</definedName>
    <definedName name="_xlnm.Print_Area" localSheetId="42">Companies!$A$1:$D$30</definedName>
    <definedName name="_xlnm.Print_Area" localSheetId="3">'Info A-B'!$A$1:$J$116</definedName>
    <definedName name="_xlnm.Print_Area" localSheetId="4">'Info C-D'!$A$1:$G$85</definedName>
    <definedName name="_xlnm.Print_Area" localSheetId="5">'T1 Po. Inforce 2020'!$A$1:$AA$31</definedName>
    <definedName name="_xlnm.Print_Area" localSheetId="32">'T12 Benefit Pay'!$A$1:$N$31</definedName>
    <definedName name="_xlnm.Print_Area" localSheetId="33">'T12.1 Benefit Pay'!$A$1:$Q$49</definedName>
    <definedName name="_xlnm.Print_Area" localSheetId="38">'T15 Liabilities'!$A$1:$AB$64</definedName>
    <definedName name="_xlnm.Print_Area" localSheetId="44">'T15.1 Liabilities'!$A$1:$D$55</definedName>
    <definedName name="_xlnm.Print_Area" localSheetId="39">'T16-17 Yield Rate'!$A$1:$E$93</definedName>
    <definedName name="_xlnm.Print_Area" localSheetId="41">'T19-20 No.Agent Broker'!$A$1:$D$95</definedName>
    <definedName name="_xlnm.Print_Area" localSheetId="6">'T2 Po. Increased 2021'!$A$1:$AA$31</definedName>
    <definedName name="_xlnm.Print_Area" localSheetId="9">'T4 New Bus, T5 Po. Inforce'!$A$1:$F$27</definedName>
    <definedName name="_xlnm.Print_Area" localSheetId="10">'T6 Po. Decreased 2022'!$A$1:$AA$31</definedName>
    <definedName name="_xlnm.Print_Area" localSheetId="11">'T6.1-6.5 Po. Decreased'!$A$1:$AB$160</definedName>
    <definedName name="_xlnm.Print_Area" localSheetId="12">'T7 Po. Inforce 2022'!$A$1:$AA$31</definedName>
    <definedName name="_xlnm.Print_Area" localSheetId="13">'T9 Decreased 2022'!$A$1:$S$14</definedName>
    <definedName name="_xlnm.Print_Titles" localSheetId="34">'13 Profit (Loss)'!$1:$5</definedName>
    <definedName name="_xlnm.Print_Titles" localSheetId="2">Index!$1:$3</definedName>
    <definedName name="_xlnm.Print_Titles" localSheetId="3">'Info A-B'!$3:$4</definedName>
    <definedName name="_xlnm.Print_Titles" localSheetId="4">'Info C-D'!$3:$4</definedName>
    <definedName name="_xlnm.Print_Titles" localSheetId="35">'T13.1 Overall Operation'!$1:$5</definedName>
    <definedName name="_xlnm.Print_Titles" localSheetId="36">'T13.2 Operating Expense'!$1:$5</definedName>
    <definedName name="_xlnm.Print_Titles" localSheetId="37">'T14 Assets'!$1:$4</definedName>
    <definedName name="_xlnm.Print_Titles" localSheetId="38">'T15 Liabilities'!$1:$5</definedName>
    <definedName name="trty" localSheetId="26">#REF!</definedName>
    <definedName name="trty" localSheetId="27">#REF!</definedName>
    <definedName name="trty" localSheetId="16">#REF!</definedName>
    <definedName name="trty" localSheetId="30">#REF!</definedName>
    <definedName name="trty">#REF!</definedName>
    <definedName name="กด" localSheetId="5">#REF!</definedName>
    <definedName name="กด" localSheetId="24">#REF!</definedName>
    <definedName name="กด" localSheetId="26">#REF!</definedName>
    <definedName name="กด" localSheetId="27">#REF!</definedName>
    <definedName name="กด" localSheetId="16">#REF!</definedName>
    <definedName name="กด" localSheetId="20">#REF!</definedName>
    <definedName name="กด" localSheetId="21">#REF!</definedName>
    <definedName name="กด" localSheetId="23">#REF!</definedName>
    <definedName name="กด" localSheetId="30">#REF!</definedName>
    <definedName name="กด" localSheetId="31">#REF!</definedName>
    <definedName name="กด" localSheetId="36">#REF!</definedName>
    <definedName name="กด" localSheetId="38">#REF!</definedName>
    <definedName name="กด" localSheetId="44">#REF!</definedName>
    <definedName name="กด" localSheetId="7">#REF!</definedName>
    <definedName name="กด" localSheetId="10">#REF!</definedName>
    <definedName name="กด">#REF!</definedName>
    <definedName name="ช11111" localSheetId="5">#REF!</definedName>
    <definedName name="ช11111" localSheetId="24">#REF!</definedName>
    <definedName name="ช11111" localSheetId="26">#REF!</definedName>
    <definedName name="ช11111" localSheetId="27">#REF!</definedName>
    <definedName name="ช11111" localSheetId="16">#REF!</definedName>
    <definedName name="ช11111" localSheetId="20">#REF!</definedName>
    <definedName name="ช11111" localSheetId="21">#REF!</definedName>
    <definedName name="ช11111" localSheetId="23">#REF!</definedName>
    <definedName name="ช11111" localSheetId="30">#REF!</definedName>
    <definedName name="ช11111" localSheetId="31">#REF!</definedName>
    <definedName name="ช11111" localSheetId="36">#REF!</definedName>
    <definedName name="ช11111" localSheetId="38">#REF!</definedName>
    <definedName name="ช11111" localSheetId="44">#REF!</definedName>
    <definedName name="ช11111" localSheetId="7">#REF!</definedName>
    <definedName name="ช11111" localSheetId="10">#REF!</definedName>
    <definedName name="ช11111">#REF!</definedName>
    <definedName name="ช1112" localSheetId="5">#REF!</definedName>
    <definedName name="ช1112" localSheetId="24">#REF!</definedName>
    <definedName name="ช1112" localSheetId="26">#REF!</definedName>
    <definedName name="ช1112" localSheetId="27">#REF!</definedName>
    <definedName name="ช1112" localSheetId="16">#REF!</definedName>
    <definedName name="ช1112" localSheetId="20">#REF!</definedName>
    <definedName name="ช1112" localSheetId="21">#REF!</definedName>
    <definedName name="ช1112" localSheetId="23">#REF!</definedName>
    <definedName name="ช1112" localSheetId="30">#REF!</definedName>
    <definedName name="ช1112" localSheetId="31">#REF!</definedName>
    <definedName name="ช1112" localSheetId="36">#REF!</definedName>
    <definedName name="ช1112" localSheetId="7">#REF!</definedName>
    <definedName name="ช1112" localSheetId="10">#REF!</definedName>
    <definedName name="ช1112">#REF!</definedName>
    <definedName name="ช1700">[1]DropDown!$A$2:$A$7</definedName>
    <definedName name="ช330141" localSheetId="24">#REF!</definedName>
    <definedName name="ช330141" localSheetId="26">#REF!</definedName>
    <definedName name="ช330141" localSheetId="27">#REF!</definedName>
    <definedName name="ช330141" localSheetId="16">#REF!</definedName>
    <definedName name="ช330141" localSheetId="30">#REF!</definedName>
    <definedName name="ช330141" localSheetId="31">#REF!</definedName>
    <definedName name="ช330141" localSheetId="36">#REF!</definedName>
    <definedName name="ช330141">#REF!</definedName>
    <definedName name="ช3302">[1]DropDown!$B$2:$B$14</definedName>
    <definedName name="ช3302_1" localSheetId="5">#REF!</definedName>
    <definedName name="ช3302_1" localSheetId="24">#REF!</definedName>
    <definedName name="ช3302_1" localSheetId="26">#REF!</definedName>
    <definedName name="ช3302_1" localSheetId="27">#REF!</definedName>
    <definedName name="ช3302_1" localSheetId="16">#REF!</definedName>
    <definedName name="ช3302_1" localSheetId="20">#REF!</definedName>
    <definedName name="ช3302_1" localSheetId="21">#REF!</definedName>
    <definedName name="ช3302_1" localSheetId="23">#REF!</definedName>
    <definedName name="ช3302_1" localSheetId="30">#REF!</definedName>
    <definedName name="ช3302_1" localSheetId="31">#REF!</definedName>
    <definedName name="ช3302_1" localSheetId="36">#REF!</definedName>
    <definedName name="ช3302_1" localSheetId="37">#REF!</definedName>
    <definedName name="ช3302_1" localSheetId="43">#REF!</definedName>
    <definedName name="ช3302_1" localSheetId="38">#REF!</definedName>
    <definedName name="ช3302_1" localSheetId="44">#REF!</definedName>
    <definedName name="ช3302_1" localSheetId="7">#REF!</definedName>
    <definedName name="ช3302_1" localSheetId="10">#REF!</definedName>
    <definedName name="ช3302_1">#REF!</definedName>
    <definedName name="ช3302_2" localSheetId="5">#REF!</definedName>
    <definedName name="ช3302_2" localSheetId="24">#REF!</definedName>
    <definedName name="ช3302_2" localSheetId="26">#REF!</definedName>
    <definedName name="ช3302_2" localSheetId="27">#REF!</definedName>
    <definedName name="ช3302_2" localSheetId="16">#REF!</definedName>
    <definedName name="ช3302_2" localSheetId="20">#REF!</definedName>
    <definedName name="ช3302_2" localSheetId="21">#REF!</definedName>
    <definedName name="ช3302_2" localSheetId="23">#REF!</definedName>
    <definedName name="ช3302_2" localSheetId="30">#REF!</definedName>
    <definedName name="ช3302_2" localSheetId="31">#REF!</definedName>
    <definedName name="ช3302_2" localSheetId="36">#REF!</definedName>
    <definedName name="ช3302_2" localSheetId="37">#REF!</definedName>
    <definedName name="ช3302_2" localSheetId="43">#REF!</definedName>
    <definedName name="ช3302_2" localSheetId="38">#REF!</definedName>
    <definedName name="ช3302_2" localSheetId="44">#REF!</definedName>
    <definedName name="ช3302_2" localSheetId="7">#REF!</definedName>
    <definedName name="ช3302_2" localSheetId="10">#REF!</definedName>
    <definedName name="ช3302_2">#REF!</definedName>
    <definedName name="ช3302_3" localSheetId="5">#REF!</definedName>
    <definedName name="ช3302_3" localSheetId="24">#REF!</definedName>
    <definedName name="ช3302_3" localSheetId="26">#REF!</definedName>
    <definedName name="ช3302_3" localSheetId="27">#REF!</definedName>
    <definedName name="ช3302_3" localSheetId="16">#REF!</definedName>
    <definedName name="ช3302_3" localSheetId="20">#REF!</definedName>
    <definedName name="ช3302_3" localSheetId="21">#REF!</definedName>
    <definedName name="ช3302_3" localSheetId="23">#REF!</definedName>
    <definedName name="ช3302_3" localSheetId="30">#REF!</definedName>
    <definedName name="ช3302_3" localSheetId="31">#REF!</definedName>
    <definedName name="ช3302_3" localSheetId="36">#REF!</definedName>
    <definedName name="ช3302_3" localSheetId="37">#REF!</definedName>
    <definedName name="ช3302_3" localSheetId="43">#REF!</definedName>
    <definedName name="ช3302_3" localSheetId="38">#REF!</definedName>
    <definedName name="ช3302_3" localSheetId="44">#REF!</definedName>
    <definedName name="ช3302_3" localSheetId="7">#REF!</definedName>
    <definedName name="ช3302_3" localSheetId="10">#REF!</definedName>
    <definedName name="ช3302_3">#REF!</definedName>
    <definedName name="ช3303">[1]DropDown!$C$2:$C$20</definedName>
    <definedName name="ช3303_1" localSheetId="5">#REF!</definedName>
    <definedName name="ช3303_1" localSheetId="24">#REF!</definedName>
    <definedName name="ช3303_1" localSheetId="26">#REF!</definedName>
    <definedName name="ช3303_1" localSheetId="27">#REF!</definedName>
    <definedName name="ช3303_1" localSheetId="16">#REF!</definedName>
    <definedName name="ช3303_1" localSheetId="20">#REF!</definedName>
    <definedName name="ช3303_1" localSheetId="21">#REF!</definedName>
    <definedName name="ช3303_1" localSheetId="23">#REF!</definedName>
    <definedName name="ช3303_1" localSheetId="30">#REF!</definedName>
    <definedName name="ช3303_1" localSheetId="31">#REF!</definedName>
    <definedName name="ช3303_1" localSheetId="36">#REF!</definedName>
    <definedName name="ช3303_1" localSheetId="37">#REF!</definedName>
    <definedName name="ช3303_1" localSheetId="43">#REF!</definedName>
    <definedName name="ช3303_1" localSheetId="38">#REF!</definedName>
    <definedName name="ช3303_1" localSheetId="44">#REF!</definedName>
    <definedName name="ช3303_1" localSheetId="7">#REF!</definedName>
    <definedName name="ช3303_1" localSheetId="10">#REF!</definedName>
    <definedName name="ช3303_1">#REF!</definedName>
    <definedName name="ช3303_2" localSheetId="5">#REF!</definedName>
    <definedName name="ช3303_2" localSheetId="24">#REF!</definedName>
    <definedName name="ช3303_2" localSheetId="26">#REF!</definedName>
    <definedName name="ช3303_2" localSheetId="27">#REF!</definedName>
    <definedName name="ช3303_2" localSheetId="16">#REF!</definedName>
    <definedName name="ช3303_2" localSheetId="20">#REF!</definedName>
    <definedName name="ช3303_2" localSheetId="21">#REF!</definedName>
    <definedName name="ช3303_2" localSheetId="23">#REF!</definedName>
    <definedName name="ช3303_2" localSheetId="30">#REF!</definedName>
    <definedName name="ช3303_2" localSheetId="31">#REF!</definedName>
    <definedName name="ช3303_2" localSheetId="36">#REF!</definedName>
    <definedName name="ช3303_2" localSheetId="37">#REF!</definedName>
    <definedName name="ช3303_2" localSheetId="43">#REF!</definedName>
    <definedName name="ช3303_2" localSheetId="38">#REF!</definedName>
    <definedName name="ช3303_2" localSheetId="44">#REF!</definedName>
    <definedName name="ช3303_2" localSheetId="7">#REF!</definedName>
    <definedName name="ช3303_2" localSheetId="10">#REF!</definedName>
    <definedName name="ช3303_2">#REF!</definedName>
    <definedName name="ช3305">[1]DropDown!$E$2:$E$10</definedName>
    <definedName name="ช3305_1" localSheetId="5">#REF!</definedName>
    <definedName name="ช3305_1" localSheetId="24">#REF!</definedName>
    <definedName name="ช3305_1" localSheetId="26">#REF!</definedName>
    <definedName name="ช3305_1" localSheetId="27">#REF!</definedName>
    <definedName name="ช3305_1" localSheetId="16">#REF!</definedName>
    <definedName name="ช3305_1" localSheetId="20">#REF!</definedName>
    <definedName name="ช3305_1" localSheetId="21">#REF!</definedName>
    <definedName name="ช3305_1" localSheetId="23">#REF!</definedName>
    <definedName name="ช3305_1" localSheetId="30">#REF!</definedName>
    <definedName name="ช3305_1" localSheetId="31">#REF!</definedName>
    <definedName name="ช3305_1" localSheetId="36">#REF!</definedName>
    <definedName name="ช3305_1" localSheetId="37">#REF!</definedName>
    <definedName name="ช3305_1" localSheetId="43">#REF!</definedName>
    <definedName name="ช3305_1" localSheetId="38">#REF!</definedName>
    <definedName name="ช3305_1" localSheetId="44">#REF!</definedName>
    <definedName name="ช3305_1" localSheetId="7">#REF!</definedName>
    <definedName name="ช3305_1" localSheetId="10">#REF!</definedName>
    <definedName name="ช3305_1">#REF!</definedName>
    <definedName name="ช3305_2" localSheetId="5">#REF!</definedName>
    <definedName name="ช3305_2" localSheetId="24">#REF!</definedName>
    <definedName name="ช3305_2" localSheetId="26">#REF!</definedName>
    <definedName name="ช3305_2" localSheetId="27">#REF!</definedName>
    <definedName name="ช3305_2" localSheetId="16">#REF!</definedName>
    <definedName name="ช3305_2" localSheetId="20">#REF!</definedName>
    <definedName name="ช3305_2" localSheetId="21">#REF!</definedName>
    <definedName name="ช3305_2" localSheetId="23">#REF!</definedName>
    <definedName name="ช3305_2" localSheetId="30">#REF!</definedName>
    <definedName name="ช3305_2" localSheetId="31">#REF!</definedName>
    <definedName name="ช3305_2" localSheetId="36">#REF!</definedName>
    <definedName name="ช3305_2" localSheetId="37">#REF!</definedName>
    <definedName name="ช3305_2" localSheetId="43">#REF!</definedName>
    <definedName name="ช3305_2" localSheetId="38">#REF!</definedName>
    <definedName name="ช3305_2" localSheetId="44">#REF!</definedName>
    <definedName name="ช3305_2" localSheetId="7">#REF!</definedName>
    <definedName name="ช3305_2" localSheetId="10">#REF!</definedName>
    <definedName name="ช3305_2">#REF!</definedName>
    <definedName name="ช3306">[1]DropDown!$D$2:$D$17</definedName>
    <definedName name="ช3306_1" localSheetId="5">#REF!</definedName>
    <definedName name="ช3306_1" localSheetId="24">#REF!</definedName>
    <definedName name="ช3306_1" localSheetId="26">#REF!</definedName>
    <definedName name="ช3306_1" localSheetId="27">#REF!</definedName>
    <definedName name="ช3306_1" localSheetId="16">#REF!</definedName>
    <definedName name="ช3306_1" localSheetId="20">#REF!</definedName>
    <definedName name="ช3306_1" localSheetId="21">#REF!</definedName>
    <definedName name="ช3306_1" localSheetId="23">#REF!</definedName>
    <definedName name="ช3306_1" localSheetId="30">#REF!</definedName>
    <definedName name="ช3306_1" localSheetId="31">#REF!</definedName>
    <definedName name="ช3306_1" localSheetId="36">#REF!</definedName>
    <definedName name="ช3306_1" localSheetId="37">#REF!</definedName>
    <definedName name="ช3306_1" localSheetId="43">#REF!</definedName>
    <definedName name="ช3306_1" localSheetId="38">#REF!</definedName>
    <definedName name="ช3306_1" localSheetId="44">#REF!</definedName>
    <definedName name="ช3306_1" localSheetId="7">#REF!</definedName>
    <definedName name="ช3306_1" localSheetId="10">#REF!</definedName>
    <definedName name="ช3306_1">#REF!</definedName>
    <definedName name="ช3307">[1]DropDown!$F$2:$F$3</definedName>
    <definedName name="ช3308">[1]DropDown!$G$2:$G$5</definedName>
    <definedName name="ช3309">[1]DropDown!$H$2:$H$3</definedName>
    <definedName name="ช33211" localSheetId="5">#REF!</definedName>
    <definedName name="ช33211" localSheetId="24">#REF!</definedName>
    <definedName name="ช33211" localSheetId="26">#REF!</definedName>
    <definedName name="ช33211" localSheetId="27">#REF!</definedName>
    <definedName name="ช33211" localSheetId="16">#REF!</definedName>
    <definedName name="ช33211" localSheetId="20">#REF!</definedName>
    <definedName name="ช33211" localSheetId="21">#REF!</definedName>
    <definedName name="ช33211" localSheetId="23">#REF!</definedName>
    <definedName name="ช33211" localSheetId="30">#REF!</definedName>
    <definedName name="ช33211" localSheetId="31">#REF!</definedName>
    <definedName name="ช33211" localSheetId="36">#REF!</definedName>
    <definedName name="ช33211" localSheetId="38">#REF!</definedName>
    <definedName name="ช33211" localSheetId="44">#REF!</definedName>
    <definedName name="ช33211" localSheetId="7">#REF!</definedName>
    <definedName name="ช33211" localSheetId="10">#REF!</definedName>
    <definedName name="ช33211">#REF!</definedName>
    <definedName name="ช3521" localSheetId="5">#REF!</definedName>
    <definedName name="ช3521" localSheetId="24">#REF!</definedName>
    <definedName name="ช3521" localSheetId="26">#REF!</definedName>
    <definedName name="ช3521" localSheetId="27">#REF!</definedName>
    <definedName name="ช3521" localSheetId="16">#REF!</definedName>
    <definedName name="ช3521" localSheetId="20">#REF!</definedName>
    <definedName name="ช3521" localSheetId="21">#REF!</definedName>
    <definedName name="ช3521" localSheetId="23">#REF!</definedName>
    <definedName name="ช3521" localSheetId="30">#REF!</definedName>
    <definedName name="ช3521" localSheetId="31">#REF!</definedName>
    <definedName name="ช3521" localSheetId="36">#REF!</definedName>
    <definedName name="ช3521" localSheetId="37">#REF!</definedName>
    <definedName name="ช3521" localSheetId="43">#REF!</definedName>
    <definedName name="ช3521" localSheetId="38">#REF!</definedName>
    <definedName name="ช3521" localSheetId="44">#REF!</definedName>
    <definedName name="ช3521" localSheetId="7">#REF!</definedName>
    <definedName name="ช3521" localSheetId="10">#REF!</definedName>
    <definedName name="ช3521">#REF!</definedName>
    <definedName name="ช3570">[1]DropDown!$J$2:$J$9</definedName>
    <definedName name="ช3580">[1]DropDown!$K$2:$K$7</definedName>
    <definedName name="ช3710">[1]DropDown!$L$2:$L$9</definedName>
    <definedName name="ช3710_1" localSheetId="5">#REF!</definedName>
    <definedName name="ช3710_1" localSheetId="24">#REF!</definedName>
    <definedName name="ช3710_1" localSheetId="26">#REF!</definedName>
    <definedName name="ช3710_1" localSheetId="27">#REF!</definedName>
    <definedName name="ช3710_1" localSheetId="16">#REF!</definedName>
    <definedName name="ช3710_1" localSheetId="20">#REF!</definedName>
    <definedName name="ช3710_1" localSheetId="21">#REF!</definedName>
    <definedName name="ช3710_1" localSheetId="23">#REF!</definedName>
    <definedName name="ช3710_1" localSheetId="30">#REF!</definedName>
    <definedName name="ช3710_1" localSheetId="31">#REF!</definedName>
    <definedName name="ช3710_1" localSheetId="36">#REF!</definedName>
    <definedName name="ช3710_1" localSheetId="37">#REF!</definedName>
    <definedName name="ช3710_1" localSheetId="43">#REF!</definedName>
    <definedName name="ช3710_1" localSheetId="38">#REF!</definedName>
    <definedName name="ช3710_1" localSheetId="44">#REF!</definedName>
    <definedName name="ช3710_1" localSheetId="7">#REF!</definedName>
    <definedName name="ช3710_1" localSheetId="10">#REF!</definedName>
    <definedName name="ช3710_1">#REF!</definedName>
    <definedName name="ช3710_2" localSheetId="5">#REF!</definedName>
    <definedName name="ช3710_2" localSheetId="24">#REF!</definedName>
    <definedName name="ช3710_2" localSheetId="26">#REF!</definedName>
    <definedName name="ช3710_2" localSheetId="27">#REF!</definedName>
    <definedName name="ช3710_2" localSheetId="16">#REF!</definedName>
    <definedName name="ช3710_2" localSheetId="20">#REF!</definedName>
    <definedName name="ช3710_2" localSheetId="21">#REF!</definedName>
    <definedName name="ช3710_2" localSheetId="23">#REF!</definedName>
    <definedName name="ช3710_2" localSheetId="30">#REF!</definedName>
    <definedName name="ช3710_2" localSheetId="31">#REF!</definedName>
    <definedName name="ช3710_2" localSheetId="36">#REF!</definedName>
    <definedName name="ช3710_2" localSheetId="37">#REF!</definedName>
    <definedName name="ช3710_2" localSheetId="43">#REF!</definedName>
    <definedName name="ช3710_2" localSheetId="38">#REF!</definedName>
    <definedName name="ช3710_2" localSheetId="44">#REF!</definedName>
    <definedName name="ช3710_2" localSheetId="7">#REF!</definedName>
    <definedName name="ช3710_2" localSheetId="10">#REF!</definedName>
    <definedName name="ช3710_2">#REF!</definedName>
    <definedName name="ช3710_3" localSheetId="5">#REF!</definedName>
    <definedName name="ช3710_3" localSheetId="24">#REF!</definedName>
    <definedName name="ช3710_3" localSheetId="26">#REF!</definedName>
    <definedName name="ช3710_3" localSheetId="27">#REF!</definedName>
    <definedName name="ช3710_3" localSheetId="16">#REF!</definedName>
    <definedName name="ช3710_3" localSheetId="20">#REF!</definedName>
    <definedName name="ช3710_3" localSheetId="21">#REF!</definedName>
    <definedName name="ช3710_3" localSheetId="23">#REF!</definedName>
    <definedName name="ช3710_3" localSheetId="30">#REF!</definedName>
    <definedName name="ช3710_3" localSheetId="31">#REF!</definedName>
    <definedName name="ช3710_3" localSheetId="36">#REF!</definedName>
    <definedName name="ช3710_3" localSheetId="37">#REF!</definedName>
    <definedName name="ช3710_3" localSheetId="43">#REF!</definedName>
    <definedName name="ช3710_3" localSheetId="38">#REF!</definedName>
    <definedName name="ช3710_3" localSheetId="44">#REF!</definedName>
    <definedName name="ช3710_3" localSheetId="7">#REF!</definedName>
    <definedName name="ช3710_3" localSheetId="10">#REF!</definedName>
    <definedName name="ช3710_3">#REF!</definedName>
    <definedName name="ช4100_1">[1]DropDown!$N$2:$N$3</definedName>
    <definedName name="ช4210">[1]DropDown!$O$2:$O$5</definedName>
    <definedName name="ช5100">[1]DropDown!$P$2:$P$3</definedName>
    <definedName name="ช5200">[1]DropDown!$Q$2:$Q$4</definedName>
    <definedName name="ช5300_1">[1]DropDown!$R$2:$R$4</definedName>
    <definedName name="ช6300">[1]DropDown!$T$2:$T$3</definedName>
    <definedName name="ช6300_1" localSheetId="5">#REF!</definedName>
    <definedName name="ช6300_1" localSheetId="24">#REF!</definedName>
    <definedName name="ช6300_1" localSheetId="26">#REF!</definedName>
    <definedName name="ช6300_1" localSheetId="27">#REF!</definedName>
    <definedName name="ช6300_1" localSheetId="16">#REF!</definedName>
    <definedName name="ช6300_1" localSheetId="20">#REF!</definedName>
    <definedName name="ช6300_1" localSheetId="21">#REF!</definedName>
    <definedName name="ช6300_1" localSheetId="23">#REF!</definedName>
    <definedName name="ช6300_1" localSheetId="30">#REF!</definedName>
    <definedName name="ช6300_1" localSheetId="31">#REF!</definedName>
    <definedName name="ช6300_1" localSheetId="36">#REF!</definedName>
    <definedName name="ช6300_1" localSheetId="37">#REF!</definedName>
    <definedName name="ช6300_1" localSheetId="43">#REF!</definedName>
    <definedName name="ช6300_1" localSheetId="38">#REF!</definedName>
    <definedName name="ช6300_1" localSheetId="44">#REF!</definedName>
    <definedName name="ช6300_1" localSheetId="7">#REF!</definedName>
    <definedName name="ช6300_1" localSheetId="10">#REF!</definedName>
    <definedName name="ช6300_1">#REF!</definedName>
    <definedName name="ช6301">[1]DropDown!$U$2:$U$3</definedName>
    <definedName name="ช6302">[1]DropDown!$V$2:$V$3</definedName>
    <definedName name="ด" localSheetId="5">#REF!</definedName>
    <definedName name="ด" localSheetId="24">#REF!</definedName>
    <definedName name="ด" localSheetId="26">#REF!</definedName>
    <definedName name="ด" localSheetId="27">#REF!</definedName>
    <definedName name="ด" localSheetId="16">#REF!</definedName>
    <definedName name="ด" localSheetId="20">#REF!</definedName>
    <definedName name="ด" localSheetId="21">#REF!</definedName>
    <definedName name="ด" localSheetId="23">#REF!</definedName>
    <definedName name="ด" localSheetId="30">#REF!</definedName>
    <definedName name="ด" localSheetId="31">#REF!</definedName>
    <definedName name="ด" localSheetId="36">#REF!</definedName>
    <definedName name="ด" localSheetId="7">#REF!</definedName>
    <definedName name="ด" localSheetId="10">#REF!</definedName>
    <definedName name="ด">#REF!</definedName>
    <definedName name="ดเกดาส" localSheetId="5">#REF!</definedName>
    <definedName name="ดเกดาส" localSheetId="24">#REF!</definedName>
    <definedName name="ดเกดาส" localSheetId="26">#REF!</definedName>
    <definedName name="ดเกดาส" localSheetId="27">#REF!</definedName>
    <definedName name="ดเกดาส" localSheetId="16">#REF!</definedName>
    <definedName name="ดเกดาส" localSheetId="20">#REF!</definedName>
    <definedName name="ดเกดาส" localSheetId="21">#REF!</definedName>
    <definedName name="ดเกดาส" localSheetId="23">#REF!</definedName>
    <definedName name="ดเกดาส" localSheetId="30">#REF!</definedName>
    <definedName name="ดเกดาส" localSheetId="31">#REF!</definedName>
    <definedName name="ดเกดาส" localSheetId="36">#REF!</definedName>
    <definedName name="ดเกดาส" localSheetId="44">#REF!</definedName>
    <definedName name="ดเกดาส" localSheetId="7">#REF!</definedName>
    <definedName name="ดเกดาส" localSheetId="10">#REF!</definedName>
    <definedName name="ดเกดาส">#REF!</definedName>
    <definedName name="ดด" localSheetId="5">#REF!</definedName>
    <definedName name="ดด" localSheetId="24">#REF!</definedName>
    <definedName name="ดด" localSheetId="26">#REF!</definedName>
    <definedName name="ดด" localSheetId="27">#REF!</definedName>
    <definedName name="ดด" localSheetId="16">#REF!</definedName>
    <definedName name="ดด" localSheetId="20">#REF!</definedName>
    <definedName name="ดด" localSheetId="21">#REF!</definedName>
    <definedName name="ดด" localSheetId="23">#REF!</definedName>
    <definedName name="ดด" localSheetId="30">#REF!</definedName>
    <definedName name="ดด" localSheetId="31">#REF!</definedName>
    <definedName name="ดด" localSheetId="36">#REF!</definedName>
    <definedName name="ดด" localSheetId="7">#REF!</definedName>
    <definedName name="ดด" localSheetId="10">#REF!</definedName>
    <definedName name="ดด">#REF!</definedName>
    <definedName name="ดเด" localSheetId="5">#REF!</definedName>
    <definedName name="ดเด" localSheetId="24">#REF!</definedName>
    <definedName name="ดเด" localSheetId="26">#REF!</definedName>
    <definedName name="ดเด" localSheetId="27">#REF!</definedName>
    <definedName name="ดเด" localSheetId="16">#REF!</definedName>
    <definedName name="ดเด" localSheetId="20">#REF!</definedName>
    <definedName name="ดเด" localSheetId="21">#REF!</definedName>
    <definedName name="ดเด" localSheetId="23">#REF!</definedName>
    <definedName name="ดเด" localSheetId="30">#REF!</definedName>
    <definedName name="ดเด" localSheetId="31">#REF!</definedName>
    <definedName name="ดเด" localSheetId="36">#REF!</definedName>
    <definedName name="ดเด" localSheetId="7">#REF!</definedName>
    <definedName name="ดเด" localSheetId="10">#REF!</definedName>
    <definedName name="ดเด">#REF!</definedName>
    <definedName name="ดหก" localSheetId="5">#REF!</definedName>
    <definedName name="ดหก" localSheetId="24">#REF!</definedName>
    <definedName name="ดหก" localSheetId="26">#REF!</definedName>
    <definedName name="ดหก" localSheetId="27">#REF!</definedName>
    <definedName name="ดหก" localSheetId="16">#REF!</definedName>
    <definedName name="ดหก" localSheetId="20">#REF!</definedName>
    <definedName name="ดหก" localSheetId="21">#REF!</definedName>
    <definedName name="ดหก" localSheetId="23">#REF!</definedName>
    <definedName name="ดหก" localSheetId="30">#REF!</definedName>
    <definedName name="ดหก" localSheetId="31">#REF!</definedName>
    <definedName name="ดหก" localSheetId="36">#REF!</definedName>
    <definedName name="ดหก" localSheetId="44">#REF!</definedName>
    <definedName name="ดหก" localSheetId="7">#REF!</definedName>
    <definedName name="ดหก" localSheetId="10">#REF!</definedName>
    <definedName name="ดหก">#REF!</definedName>
    <definedName name="ว3303">[2]Sheet1!$D$26:$D$44</definedName>
    <definedName name="ว3305">[2]Sheet1!$D$47:$D$55</definedName>
    <definedName name="ว3306">[2]Sheet1!$D$58:$D$73</definedName>
    <definedName name="ว3307">[2]Sheet1!$D$76:$D$77</definedName>
    <definedName name="ว3308">[2]Sheet1!$D$80:$D$83</definedName>
    <definedName name="ว3309">[2]Sheet1!$D$86:$D$87</definedName>
    <definedName name="ว3521">[2]Sheet1!$D$89:$D$92</definedName>
    <definedName name="ว3522">[2]Sheet1!$D$94:$D$97</definedName>
    <definedName name="ว3530">[2]Sheet1!$D$99:$D$102</definedName>
    <definedName name="ว3540">[2]Sheet1!$D$105:$D$108</definedName>
    <definedName name="ว3570">[2]Sheet1!$D$111:$D$118</definedName>
    <definedName name="ว3580">[2]Sheet1!$D$121:$D$126</definedName>
    <definedName name="ว3610">[2]Sheet1!$D$129:$D$132</definedName>
    <definedName name="ว3620">[2]Sheet1!$D$135:$D$138</definedName>
    <definedName name="ว3710">[2]Sheet1!$D$141:$D$152</definedName>
    <definedName name="ว4100">[2]Sheet1!$D$155:$D$168</definedName>
    <definedName name="ว4100_ว4200">[2]Sheet1!$D$209:$D$210</definedName>
    <definedName name="ว4200">[2]Sheet1!$D$171:$D$172</definedName>
    <definedName name="ว4210">[2]Sheet1!$D$175:$D$178</definedName>
    <definedName name="ว5100">[2]Sheet1!$D$181:$D$182</definedName>
    <definedName name="ว5200">[2]Sheet1!$D$185:$D$187</definedName>
    <definedName name="ว5300">[2]Sheet1!$D$190:$D$192</definedName>
    <definedName name="ว6300">[2]Sheet1!$D$195:$D$198</definedName>
    <definedName name="ว6301">[2]Sheet1!$D$201:$D$202</definedName>
    <definedName name="ว6302">[2]Sheet1!$D$205:$D$206</definedName>
    <definedName name="อ" localSheetId="24">#REF!</definedName>
    <definedName name="อ" localSheetId="26">#REF!</definedName>
    <definedName name="อ" localSheetId="27">#REF!</definedName>
    <definedName name="อ" localSheetId="16">#REF!</definedName>
    <definedName name="อ" localSheetId="30">#REF!</definedName>
    <definedName name="อ" localSheetId="31">#REF!</definedName>
    <definedName name="อ" localSheetId="36">#REF!</definedName>
    <definedName name="อ">#REF!</definedName>
  </definedNames>
  <calcPr calcId="181029"/>
</workbook>
</file>

<file path=xl/calcChain.xml><?xml version="1.0" encoding="utf-8"?>
<calcChain xmlns="http://schemas.openxmlformats.org/spreadsheetml/2006/main">
  <c r="C14" i="15" l="1"/>
  <c r="C18" i="15"/>
  <c r="C42" i="15"/>
  <c r="C54" i="15"/>
  <c r="C22" i="15" l="1"/>
  <c r="C46" i="15"/>
  <c r="C30" i="15"/>
  <c r="C38" i="15"/>
  <c r="C26" i="15"/>
  <c r="C34" i="15"/>
  <c r="C10" i="15"/>
  <c r="C7" i="15"/>
  <c r="C47" i="15"/>
  <c r="C43" i="15"/>
  <c r="C39" i="15"/>
  <c r="C31" i="15"/>
  <c r="C23" i="15"/>
  <c r="C53" i="15"/>
  <c r="C41" i="15"/>
  <c r="C33" i="15"/>
  <c r="C17" i="15"/>
  <c r="C13" i="15"/>
  <c r="C12" i="15" s="1"/>
  <c r="C52" i="15"/>
  <c r="C44" i="15"/>
  <c r="C40" i="15"/>
  <c r="C32" i="15"/>
  <c r="C28" i="15"/>
  <c r="C24" i="15"/>
  <c r="C16" i="15"/>
  <c r="C27" i="15" l="1"/>
  <c r="D27" i="15" s="1"/>
  <c r="C15" i="15"/>
  <c r="C45" i="15"/>
  <c r="C20" i="15"/>
  <c r="C25" i="15"/>
  <c r="C9" i="15"/>
  <c r="C19" i="15"/>
  <c r="C35" i="15"/>
  <c r="C36" i="15"/>
  <c r="C48" i="15"/>
  <c r="C11" i="15"/>
  <c r="C21" i="15"/>
  <c r="C29" i="15"/>
  <c r="C37" i="15"/>
  <c r="C8" i="15"/>
  <c r="C6" i="15" s="1"/>
  <c r="D26" i="15" l="1"/>
  <c r="D19" i="15"/>
  <c r="D25" i="15"/>
  <c r="D12" i="15"/>
  <c r="D10" i="15"/>
  <c r="D21" i="15"/>
  <c r="D20" i="15"/>
  <c r="D11" i="15"/>
  <c r="D6" i="15"/>
  <c r="D9" i="15"/>
  <c r="D15" i="15"/>
  <c r="C49" i="15" l="1"/>
  <c r="D37" i="15" s="1"/>
  <c r="C50" i="15" l="1"/>
  <c r="D50" i="15" s="1"/>
  <c r="D48" i="15"/>
  <c r="D34" i="15"/>
  <c r="D45" i="15"/>
  <c r="D36" i="15"/>
  <c r="D33" i="15"/>
  <c r="D35" i="15"/>
  <c r="D29" i="15"/>
  <c r="D49" i="15"/>
  <c r="C27" i="9" l="1"/>
  <c r="C30" i="9"/>
  <c r="C14" i="9"/>
  <c r="C12" i="9"/>
  <c r="C35" i="9" l="1"/>
  <c r="C31" i="9"/>
  <c r="C38" i="9"/>
  <c r="C18" i="9"/>
  <c r="C34" i="9"/>
  <c r="C15" i="9"/>
  <c r="C22" i="9"/>
  <c r="C19" i="9"/>
  <c r="C36" i="9"/>
  <c r="C9" i="9"/>
  <c r="C32" i="9"/>
  <c r="C29" i="9"/>
  <c r="C25" i="9"/>
  <c r="C37" i="9"/>
  <c r="C28" i="9"/>
  <c r="C21" i="9"/>
  <c r="C33" i="9"/>
  <c r="C17" i="9"/>
  <c r="C16" i="9"/>
  <c r="C24" i="9"/>
  <c r="C11" i="9"/>
  <c r="C7" i="9" l="1"/>
  <c r="C20" i="9"/>
  <c r="C8" i="9"/>
  <c r="C13" i="9"/>
  <c r="C10" i="9" s="1"/>
  <c r="C26" i="9"/>
  <c r="C23" i="9"/>
  <c r="C6" i="9" l="1"/>
  <c r="C39" i="9" l="1"/>
  <c r="D26" i="9" s="1"/>
  <c r="D23" i="9" l="1"/>
  <c r="D35" i="9"/>
  <c r="D37" i="9"/>
  <c r="D34" i="9"/>
  <c r="D19" i="9"/>
  <c r="D31" i="9"/>
  <c r="D6" i="9"/>
  <c r="D33" i="9"/>
  <c r="D10" i="9"/>
  <c r="D32" i="9"/>
  <c r="D38" i="9"/>
  <c r="D36" i="9"/>
  <c r="D20" i="9"/>
  <c r="D18" i="9"/>
  <c r="D3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Chadaporn Pakdee</author>
  </authors>
  <commentList>
    <comment ref="C31" authorId="0" shapeId="0" xr:uid="{36D9B6A4-F078-41F9-95BD-3DCF29D49131}">
      <text>
        <r>
          <rPr>
            <b/>
            <sz val="9"/>
            <color indexed="81"/>
            <rFont val="Tahoma"/>
            <family val="2"/>
          </rPr>
          <t>Chadaporn Pakdee:</t>
        </r>
        <r>
          <rPr>
            <sz val="9"/>
            <color indexed="81"/>
            <rFont val="Tahoma"/>
            <family val="2"/>
          </rPr>
          <t xml:space="preserve">
จาก sheet ช1220</t>
        </r>
      </text>
    </comment>
  </commentList>
</comments>
</file>

<file path=xl/sharedStrings.xml><?xml version="1.0" encoding="utf-8"?>
<sst xmlns="http://schemas.openxmlformats.org/spreadsheetml/2006/main" count="4118" uniqueCount="1006">
  <si>
    <t>รายการ</t>
  </si>
  <si>
    <t xml:space="preserve">หนี้สิน      </t>
  </si>
  <si>
    <t xml:space="preserve">1  สำรองประกันภัย    </t>
  </si>
  <si>
    <t xml:space="preserve">  1.1  สำรองประกันภัยสำหรับสัญญาประกันภัยระยะยาว  </t>
  </si>
  <si>
    <t>(ช2300)</t>
  </si>
  <si>
    <t xml:space="preserve">  1.2  สำรองประกันภัยสำหรับสัญญาประกันภัยระยะสั้น  </t>
  </si>
  <si>
    <t xml:space="preserve">    1.2.1  สำรองค่าสินไหมทดแทน</t>
  </si>
  <si>
    <t xml:space="preserve">    1.2.2  สำรองเบี้ยประกันภัย</t>
  </si>
  <si>
    <t xml:space="preserve">2  เงินจ่ายตามกรมธรรม์ประกันภัยค้างจ่าย    </t>
  </si>
  <si>
    <t>(ช2510)</t>
  </si>
  <si>
    <t xml:space="preserve">3  หนี้สินอื่นตามกรมธรรม์ประกันภัย    </t>
  </si>
  <si>
    <t>(ช6200)</t>
  </si>
  <si>
    <t xml:space="preserve">4  หนี้สินจากสัญญาลงทุน     </t>
  </si>
  <si>
    <t>(ช1800)</t>
  </si>
  <si>
    <t xml:space="preserve">5  เงินเบิกเกินบัญชีและเงินกู้ยืม    </t>
  </si>
  <si>
    <t xml:space="preserve">  5.1  เงินเบิกเกินบัญชี  </t>
  </si>
  <si>
    <t>(ช6300)</t>
  </si>
  <si>
    <t xml:space="preserve">  5.2  เงินกู้ยืมอื่นๆ  </t>
  </si>
  <si>
    <t xml:space="preserve">6  หนี้สินจากการประกันภัยต่อ    </t>
  </si>
  <si>
    <t xml:space="preserve">  6.1  เงินถือไว้จากการประกันภัยต่อ  </t>
  </si>
  <si>
    <t>(ช4100)</t>
  </si>
  <si>
    <t xml:space="preserve">  6.2  เงินค้างจ่ายเกี่ยวกับการประกันภัยต่อ  </t>
  </si>
  <si>
    <t>(ช4200)</t>
  </si>
  <si>
    <t xml:space="preserve">  6.3  เจ้าหนี้ประกันภัยต่ออื่น  </t>
  </si>
  <si>
    <t xml:space="preserve">7  หนี้สินภาษีเงินได้รอตัดบัญชี    </t>
  </si>
  <si>
    <t xml:space="preserve">8  ภาษีเงินได้ค้างจ่าย    </t>
  </si>
  <si>
    <t xml:space="preserve">9  หนี้สินอื่นๆ    </t>
  </si>
  <si>
    <t xml:space="preserve">  9.1  ค่าใช้จ่ายค้างจ่าย  </t>
  </si>
  <si>
    <t>(ช2520)</t>
  </si>
  <si>
    <t xml:space="preserve">  9.2  ภาระผูกพันผลประโยชน์พนักงาน</t>
  </si>
  <si>
    <t xml:space="preserve">  9.3  อื่น ๆ   </t>
  </si>
  <si>
    <t>(ช6900)</t>
  </si>
  <si>
    <t xml:space="preserve">10  ตราสารอนุพันธ์    </t>
  </si>
  <si>
    <t>(ช3310)</t>
  </si>
  <si>
    <t xml:space="preserve">11  บัญชีเดินสะพัดสำนักงานใหญ่*    </t>
  </si>
  <si>
    <t xml:space="preserve">  รวมหนี้สิน    </t>
  </si>
  <si>
    <t xml:space="preserve">ส่วนของเจ้าของ      </t>
  </si>
  <si>
    <t xml:space="preserve">12   ทุนชำระแล้ว    </t>
  </si>
  <si>
    <t xml:space="preserve">  12.1  หุ้นสามัญที่ออกและชำระแล้ว  </t>
  </si>
  <si>
    <t>(ช1400)</t>
  </si>
  <si>
    <t xml:space="preserve">  12.2  หุ้นบุริมสิทธิที่ไม่สามารถไถ่ถอนได้ ชนิดไม่สะสมเงินปันผล   </t>
  </si>
  <si>
    <t xml:space="preserve">  12.3  หุ้นบุริมสิทธิที่ไม่สามารถไถ่ถอนได้ ชนิดสะสมเงินปันผล   </t>
  </si>
  <si>
    <t xml:space="preserve">  รวมทุนชำระแล้ว    </t>
  </si>
  <si>
    <t xml:space="preserve">13  เงินลงทุนจากสำนักงานใหญ่*    </t>
  </si>
  <si>
    <t xml:space="preserve">14  ใบสำคัญแสดงสิทธิที่จะซื้อหุ้น    </t>
  </si>
  <si>
    <t xml:space="preserve">15  ส่วนเกิน (ต่ำกว่า) มูลค่าหุ้น    </t>
  </si>
  <si>
    <t xml:space="preserve">16  องค์ประกอบอื่นของส่วนของเจ้าของ    </t>
  </si>
  <si>
    <t xml:space="preserve">  16.1  ส่วนเกิน (ต่ำกว่า) ทุนจากการเปลี่ยนแปลงมูลค่าเงินลงทุน  </t>
  </si>
  <si>
    <t xml:space="preserve">  16.2  ส่วนเกินทุนจากการเปลี่ยนแปลงมูลค่าสินทรัพย์  </t>
  </si>
  <si>
    <t xml:space="preserve">  16.3  ส่วนเกิน (ต่ำกว่า) ทุนอื่น  </t>
  </si>
  <si>
    <t xml:space="preserve">  16.4  กำไร(ขาดทุน)จากการประเมินมูลค่ายุติธรรมตราสารป้องกันความเสี่ยง  </t>
  </si>
  <si>
    <t xml:space="preserve">  16.5  ผลกำไร(ขาดทุน)ที่ยังไม่เกิดขึ้นจริงอื่น  </t>
  </si>
  <si>
    <t xml:space="preserve">  16.6  ภาษีเงินได้เกี่ยวกับองค์ประกอบของกำไรขาดทุนเบ็ดเสร็จอื่น  </t>
  </si>
  <si>
    <t xml:space="preserve">  16.7  อื่นๆ  </t>
  </si>
  <si>
    <t xml:space="preserve">17  กำไร (ขาดทุน) สะสม    </t>
  </si>
  <si>
    <t xml:space="preserve">  17.1  จัดสรรแล้ว  </t>
  </si>
  <si>
    <t xml:space="preserve">  17.2  ยังไม่ได้จัดสรร  </t>
  </si>
  <si>
    <t xml:space="preserve">18  หุ้นทุนซื้อคืน    </t>
  </si>
  <si>
    <t xml:space="preserve">  รวมส่วนของเจ้าของ    </t>
  </si>
  <si>
    <t xml:space="preserve">  รวมหนี้สินและส่วนของเจ้าของ    </t>
  </si>
  <si>
    <t>รายการนอกงบดุล-ภาระผูกพันทั้งสิ้น</t>
  </si>
  <si>
    <t xml:space="preserve">19  การรับอาวัลตั๋วเงิน    </t>
  </si>
  <si>
    <t>(ช7001)</t>
  </si>
  <si>
    <t xml:space="preserve">20  ออกหนังสือค้ำประกัน    </t>
  </si>
  <si>
    <t>(ช7002)</t>
  </si>
  <si>
    <t xml:space="preserve">21  ภาระผูกพันอื่น    </t>
  </si>
  <si>
    <t>หมายเหตุ : * ใช้สำหรับสาขาของบริษัทต่างประเทศ</t>
  </si>
  <si>
    <t>ช.1220</t>
  </si>
  <si>
    <t xml:space="preserve">สินทรัพย์      </t>
  </si>
  <si>
    <t xml:space="preserve">1  เงินลงทุนในหลักทรัพย์    </t>
  </si>
  <si>
    <t xml:space="preserve">  1.1  พันธบัตร ตั๋วเงิน หุ้นกู้ ออกโดย  </t>
  </si>
  <si>
    <t>(ช3302,3,6)</t>
  </si>
  <si>
    <t xml:space="preserve">    1.1.5  ธนาคารเพื่อการพัฒนาซึ่งร่วมก่อตั้งโดยหลายประเทศ</t>
  </si>
  <si>
    <t>(ช3303,6)</t>
  </si>
  <si>
    <t xml:space="preserve">    1.1.6  สถาบันการเงิน / บริษัทหลักทรัพย์ / บริษัทประกันภัย</t>
  </si>
  <si>
    <t xml:space="preserve">    1.1.7  บริษัท </t>
  </si>
  <si>
    <t xml:space="preserve">    1.1.8  อื่นๆ</t>
  </si>
  <si>
    <t xml:space="preserve">  1.2  หุ้นทุน  </t>
  </si>
  <si>
    <t>(ช3305)</t>
  </si>
  <si>
    <t xml:space="preserve">    1.2.3  เงินลงทุนในบริษัทย่อยและบริษัทร่วม (ยกเว้นเงินลงทุนตาม 1.2.4)</t>
  </si>
  <si>
    <t xml:space="preserve">    1.2.5  หุ้นทุนอื่นๆ </t>
  </si>
  <si>
    <t xml:space="preserve">  1.3  อื่นๆ  </t>
  </si>
  <si>
    <t xml:space="preserve">    1.3.1  หน่วยลงทุน</t>
  </si>
  <si>
    <t>(ช3307)</t>
  </si>
  <si>
    <t xml:space="preserve">    1.3.2  ใบสำคัญแสดงสิทธิการซื้อหุ้นสามัญ-หุ้นกู้-หน่วยลงทุน-อื่นๆ</t>
  </si>
  <si>
    <t>(ช3308)</t>
  </si>
  <si>
    <t xml:space="preserve">    1.3.3  สลากออมทรัพย์</t>
  </si>
  <si>
    <t>(ช3309)</t>
  </si>
  <si>
    <t xml:space="preserve">2  เงินให้กู้ยืม    </t>
  </si>
  <si>
    <t xml:space="preserve">  2.1  เงินลงทุนให้เช่าซื้อรถ / เช่าทรัพย์สินแบบลิสซิ่ง  </t>
  </si>
  <si>
    <t>(ช3610, ช3620)</t>
  </si>
  <si>
    <t xml:space="preserve">  2.2  เงินให้กู้โดยมีกรมธรรม์เป็นประกัน (UL[ ]บาท)  </t>
  </si>
  <si>
    <t xml:space="preserve">  2.3  เงินให้กู้โดยมีอสังหาริมทรัพย์จำนองเป็นประกัน  </t>
  </si>
  <si>
    <t xml:space="preserve">    2.3.1  อสังหาริมทรัพย์ที่ใช้เป็นที่อยู่อาศัย</t>
  </si>
  <si>
    <t>(ช3520)</t>
  </si>
  <si>
    <t xml:space="preserve">    2.3.2  อสังหาริมทรัพย์ประเภทอื่น</t>
  </si>
  <si>
    <t xml:space="preserve">  2.4  เงินให้กู้ยืมโดยมีหลักทรัพย์เป็นประกัน    </t>
  </si>
  <si>
    <t>(ช3530)</t>
  </si>
  <si>
    <t xml:space="preserve">  2.5  เงินให้กู้ยืมโดยมีธนาคารพาณิชย์ค้ำประกัน  </t>
  </si>
  <si>
    <t>(ช3540)</t>
  </si>
  <si>
    <t xml:space="preserve">  2.6  เงินให้กู้ยืมโดยมีบุคคลค้ำประกัน  </t>
  </si>
  <si>
    <t>(ช3570)</t>
  </si>
  <si>
    <t xml:space="preserve">  2.7  เงินให้กู้ยืมอื่น  </t>
  </si>
  <si>
    <t>(ช3580)</t>
  </si>
  <si>
    <t xml:space="preserve">3  เงินลงทุนอื่น    </t>
  </si>
  <si>
    <t>(ช3690)</t>
  </si>
  <si>
    <t xml:space="preserve">4  เงินสดและเงินฝากกับสถาบันการเงิน    </t>
  </si>
  <si>
    <t>(ช3710)</t>
  </si>
  <si>
    <t xml:space="preserve">5  อสังหาริมทรัพย์และสินทรัพย์ดำเนินงาน    </t>
  </si>
  <si>
    <t xml:space="preserve">  5.1  ที่ทำการ  </t>
  </si>
  <si>
    <t>(ช5100)</t>
  </si>
  <si>
    <t xml:space="preserve">  5.2  สินทรัพย์ดำเนินงาน  </t>
  </si>
  <si>
    <t>(ช5300)</t>
  </si>
  <si>
    <t xml:space="preserve">6  อสังหาริมทรัพย์อื่น    </t>
  </si>
  <si>
    <t xml:space="preserve">  6.1  อสังหาริมทรัพย์รอการขาย  </t>
  </si>
  <si>
    <t>(ช5200)</t>
  </si>
  <si>
    <t xml:space="preserve">  6.2  อสังหาริมทรัพย์เพื่อการลงทุน  </t>
  </si>
  <si>
    <t>(ช3630, ช5100,ช5200)</t>
  </si>
  <si>
    <t xml:space="preserve">7  สินทรัพย์จากการประกันภัยต่อ (Reinsurance asset)    </t>
  </si>
  <si>
    <t xml:space="preserve">  7.1  เงินวางไว้จากการประกันภัยต่อ  </t>
  </si>
  <si>
    <t xml:space="preserve">  7.2  เงินค้างรับเกี่ยวกับการประกันภัยต่อ  </t>
  </si>
  <si>
    <t xml:space="preserve">  7.3  สำรองประกันภัยส่วนที่เรียกคืนจากการประกันภัยต่อที่รวมค่าเผื่อความผันผวน**  </t>
  </si>
  <si>
    <t xml:space="preserve">  7.4  ลูกหนี้ประกันภัยต่ออื่น  </t>
  </si>
  <si>
    <t xml:space="preserve">8  เบี้ยประกันภัยค้างรับ    </t>
  </si>
  <si>
    <t>(ช2600)</t>
  </si>
  <si>
    <t xml:space="preserve">9  สินทรัพย์ภาษีเงินได้รอตัดบัญชี    </t>
  </si>
  <si>
    <t xml:space="preserve">10  รายได้จากการลงทุนค้างรับ    </t>
  </si>
  <si>
    <t>(ช3100)</t>
  </si>
  <si>
    <t xml:space="preserve">11  ค่าความนิยม    </t>
  </si>
  <si>
    <t xml:space="preserve">12  ตราสารอนุพันธ์    </t>
  </si>
  <si>
    <t xml:space="preserve">13  สินทรัพย์อื่น    </t>
  </si>
  <si>
    <t>(ช5900)</t>
  </si>
  <si>
    <t xml:space="preserve">14  สินทรัพย์ลงทุนที่ผู้เอาประกันภัยรับความเสี่ยง    </t>
  </si>
  <si>
    <t>(ช1700)</t>
  </si>
  <si>
    <t xml:space="preserve">15  บัญชีเดินสะพัดสำนักงานใหญ่*  </t>
  </si>
  <si>
    <t>รวมสินทรัพย์</t>
  </si>
  <si>
    <t>*ใช้สำหรับสาขาของบริษัทต่างประเทศ</t>
  </si>
  <si>
    <t>** รวมค่าเผื่อความผันผวนใช้กับช่องราคาประเมิน</t>
  </si>
  <si>
    <t>* ใช้สำหรับสาขาของบริษัทต่างประเทศ</t>
  </si>
  <si>
    <t>ผลิตภัณฑ์ประกันชีวิตแบบทั่วไป</t>
  </si>
  <si>
    <t>อื่นๆ</t>
  </si>
  <si>
    <t>รวม</t>
  </si>
  <si>
    <t xml:space="preserve">  1.1  รับประกันภัยโดยตรง</t>
  </si>
  <si>
    <t xml:space="preserve">  1.2  รับประกันภัยต่อ</t>
  </si>
  <si>
    <t xml:space="preserve">  1.3  เอาประกันภัยต่อ</t>
  </si>
  <si>
    <t xml:space="preserve">  1.4  สุทธิ (1.1+1.2-1.3)</t>
  </si>
  <si>
    <t xml:space="preserve">  2.1  รับประกันภัยโดยตรง</t>
  </si>
  <si>
    <t xml:space="preserve">  2.2  รับประกันภัยต่อ</t>
  </si>
  <si>
    <t xml:space="preserve">  2.3  เอาประกันภัยต่อ</t>
  </si>
  <si>
    <t xml:space="preserve">  2.4  สุทธิ (2.1+2.2-2.3)</t>
  </si>
  <si>
    <t xml:space="preserve">  3.1  รับประกันภัยโดยตรง</t>
  </si>
  <si>
    <t xml:space="preserve">  3.2  รับประกันภัยต่อ</t>
  </si>
  <si>
    <t xml:space="preserve">  3.3.  เอาประกันภัยต่อ</t>
  </si>
  <si>
    <t xml:space="preserve">  3.4  สุทธิ (3.1+3.2-3.3)</t>
  </si>
  <si>
    <t>ค่าใช้จ่ายในการดำเนินงาน</t>
  </si>
  <si>
    <t xml:space="preserve">      3.1.1.1  คณะกรรมการ</t>
  </si>
  <si>
    <t xml:space="preserve">      3.1.2.1  คณะกรรมการ</t>
  </si>
  <si>
    <t xml:space="preserve">      3.1.3.1  คณะกรรมการ</t>
  </si>
  <si>
    <t>ช.1210</t>
  </si>
  <si>
    <t>AIA</t>
  </si>
  <si>
    <t>AZAY</t>
  </si>
  <si>
    <t>BLA</t>
  </si>
  <si>
    <t>BUILife</t>
  </si>
  <si>
    <t>DLA</t>
  </si>
  <si>
    <t>FWD</t>
  </si>
  <si>
    <t>GT</t>
  </si>
  <si>
    <t>KTAL</t>
  </si>
  <si>
    <t>MTL</t>
  </si>
  <si>
    <t>OLIC</t>
  </si>
  <si>
    <t>PLA</t>
  </si>
  <si>
    <t>PLT</t>
  </si>
  <si>
    <t>SAHA</t>
  </si>
  <si>
    <t>SCB Life</t>
  </si>
  <si>
    <t>TLI</t>
  </si>
  <si>
    <t>TMLTH</t>
  </si>
  <si>
    <t>รวม
TOTAL</t>
  </si>
  <si>
    <t>รวมทั้งหมด
Grand  Total</t>
  </si>
  <si>
    <t>ส่วนแบ่ง
Share</t>
  </si>
  <si>
    <t>TRE</t>
  </si>
  <si>
    <t>หน่วย : ล้านบาท
Unit : Million Baht</t>
  </si>
  <si>
    <t xml:space="preserve"> </t>
  </si>
  <si>
    <t>สมาคมประกันชีวิตไทย</t>
  </si>
  <si>
    <t>The Thai Life Assurance Association</t>
  </si>
  <si>
    <t>www.tlaa.org</t>
  </si>
  <si>
    <t>อัตราการ
เปลี่ยนแปลง</t>
  </si>
  <si>
    <t>no.</t>
  </si>
  <si>
    <t>Items</t>
  </si>
  <si>
    <t>1.</t>
  </si>
  <si>
    <t>ประเภทสามัญ (Ordinary)</t>
  </si>
  <si>
    <t>ตลอดชีพ (Whole Life)</t>
  </si>
  <si>
    <t>สะสมทรัพย์ (Endownment)</t>
  </si>
  <si>
    <t>เฉพาะกาล (Term)</t>
  </si>
  <si>
    <t>อื่นๆ (Others)</t>
  </si>
  <si>
    <t>ประเภทอุตสาหกรรม (Industrial)</t>
  </si>
  <si>
    <t>ประเภทกลุ่ม (Group)</t>
  </si>
  <si>
    <t>2.</t>
  </si>
  <si>
    <t>2.1</t>
  </si>
  <si>
    <t>กรมธรรม์ประกันชีวิตรายใหม่ (New Business)</t>
  </si>
  <si>
    <t xml:space="preserve">       ตลอดชีพ (Whole Life)</t>
  </si>
  <si>
    <t xml:space="preserve">       สะสมทรัพย์ (Endownment)</t>
  </si>
  <si>
    <t xml:space="preserve">       เฉพาะกาล (Term)</t>
  </si>
  <si>
    <t xml:space="preserve">       อื่นๆ (Others)</t>
  </si>
  <si>
    <t>2.2</t>
  </si>
  <si>
    <t>กรมธรรม์ประกันชีวิตที่ต่ออายุใหม่ (Reinstatment Policies)</t>
  </si>
  <si>
    <t>2.3</t>
  </si>
  <si>
    <t>3.</t>
  </si>
  <si>
    <t>มรณกรรม (Death)</t>
  </si>
  <si>
    <t>Continue...&gt;&gt;&gt;</t>
  </si>
  <si>
    <t>4.</t>
  </si>
  <si>
    <t>5.</t>
  </si>
  <si>
    <t>เบี้ยประกันภัยรับสุทธิทั้งหมด (Total Net Written Premiums)</t>
  </si>
  <si>
    <t xml:space="preserve">   เบี้ยประกันภัยรับสุทธิปีแรก (First Year Premiums)</t>
  </si>
  <si>
    <t xml:space="preserve">   เบี้ยประกันภัยรับสุทธิปีต่อไป (Renewal Premiums)</t>
  </si>
  <si>
    <t xml:space="preserve">   เบี้ยประกันภัยรับสุทธิจ่ายครั้งเดียว (Single Premiums)</t>
  </si>
  <si>
    <t>6.</t>
  </si>
  <si>
    <t xml:space="preserve">   ประเภทสามัญ (Ordinary)</t>
  </si>
  <si>
    <t xml:space="preserve">   ประเภทอุตสาหกรรม (Industrial)</t>
  </si>
  <si>
    <t xml:space="preserve">   ประเภทกลุ่ม (Group)</t>
  </si>
  <si>
    <t xml:space="preserve">   อุบัติเหตุส่วนบุคคล (PA)</t>
  </si>
  <si>
    <t>7.</t>
  </si>
  <si>
    <t>การจ่ายเงินตามกรมธรรม์ประกันภัย (Benefit Payments)</t>
  </si>
  <si>
    <t xml:space="preserve">   ครบกำหนด (Maturity)</t>
  </si>
  <si>
    <t xml:space="preserve">   มรณกรรม (Death)</t>
  </si>
  <si>
    <t xml:space="preserve">   เวนคืน (Surrender)</t>
  </si>
  <si>
    <t xml:space="preserve">   เงินได้ประจำ (Annuity)</t>
  </si>
  <si>
    <t xml:space="preserve">   อุบัติเหตุและทุพพลภาพ (Accident and Disability)</t>
  </si>
  <si>
    <t xml:space="preserve">   เงินจ่ายเพื่อการประกันสุขภาพ  (Health Benefit)</t>
  </si>
  <si>
    <t>8.</t>
  </si>
  <si>
    <t>รายได้จากธุรกิจประกันชีวิต (Income of Life Insurance Business)</t>
  </si>
  <si>
    <t xml:space="preserve">   รายได้จากเบี้ยประกันภัยรับ (Premium Income)</t>
  </si>
  <si>
    <t xml:space="preserve">   รายได้สุทธิจากการลงทุน (Net Investment Income)</t>
  </si>
  <si>
    <t xml:space="preserve">   รายได้อื่นๆ (Other Income)</t>
  </si>
  <si>
    <t>9.</t>
  </si>
  <si>
    <t>ค่าจ้างและค่าบำเหน็จ และค่าใช้จ่ายในการรับประกันภัยของธุรกิจประกันชีวิต (Commissions and Brokerages and Underwriting Expenses of Life Insurance Business)</t>
  </si>
  <si>
    <t xml:space="preserve">   ค่าจ้างและค่าบำเหน็จ (Commissions and Brokerages)</t>
  </si>
  <si>
    <t xml:space="preserve">   ค่าใช้จ่ายในการรับประกันภัยอื่น (Other Underwriting Expenses)</t>
  </si>
  <si>
    <t xml:space="preserve">   ค่าใช้จ่ายในการดำเนินงาน (Operation Expenses)</t>
  </si>
  <si>
    <t>10.</t>
  </si>
  <si>
    <t xml:space="preserve">   สินทรัพย์ลงทุน (Investment Assets)</t>
  </si>
  <si>
    <t xml:space="preserve">   อื่นๆ (Others)</t>
  </si>
  <si>
    <t>11.</t>
  </si>
  <si>
    <t xml:space="preserve">   หนี้สิน (Liabilities)</t>
  </si>
  <si>
    <t>13.</t>
  </si>
  <si>
    <t>14.</t>
  </si>
  <si>
    <t>15.</t>
  </si>
  <si>
    <t>ภาษีเงินได้นิติบุคคล (Corporate Taxes)</t>
  </si>
  <si>
    <t>กำไร (ขาดทุน) สุทธิประจำปี (Net Profit (Loss))</t>
  </si>
  <si>
    <t>หมายเหตุ  :  ไม่รวมข้อมูล บมจ.ไทยรีประกันชีวิต</t>
  </si>
  <si>
    <t>Remark    :  Excluding ThaiRe Life Assurance Public Co.,Ltd.</t>
  </si>
  <si>
    <t>หน่วย (Unit) : ล้านบาท (Million Baht)</t>
  </si>
  <si>
    <t>รวม
Total</t>
  </si>
  <si>
    <t>ตลอดชีพ/Whole Life</t>
  </si>
  <si>
    <t>สะสมทรัพย์/Endowment</t>
  </si>
  <si>
    <t>เฉพาะกาล/Term</t>
  </si>
  <si>
    <t>อื่น ๆ/Others</t>
  </si>
  <si>
    <t>รวม/Total</t>
  </si>
  <si>
    <t>จำนวน</t>
  </si>
  <si>
    <t>จำนวนเงิน</t>
  </si>
  <si>
    <t>ส่วนแบ่ง</t>
  </si>
  <si>
    <t>กรมธรรม์</t>
  </si>
  <si>
    <t>เอาประกันภัย</t>
  </si>
  <si>
    <t xml:space="preserve">No. of Policies </t>
  </si>
  <si>
    <t>Sum Insured</t>
  </si>
  <si>
    <t>Share</t>
  </si>
  <si>
    <t>ประเภทสามัญ / Ordinary</t>
  </si>
  <si>
    <t>บริษัท 
Companies</t>
  </si>
  <si>
    <t>ประเภทอุตสาหกรรม / Industrial</t>
  </si>
  <si>
    <t>ประเภทกลุ่ม / Group</t>
  </si>
  <si>
    <t>รวม / Total</t>
  </si>
  <si>
    <t>การประกันภัยอุบัติเหตุส่วนบุคคล
Personal Accident</t>
  </si>
  <si>
    <t>TABLE  2  POLICIES INCREASED IN 2015</t>
  </si>
  <si>
    <t>TABLE  1  POLICIES IN FORCE AT THE END OF YEAR 2014</t>
  </si>
  <si>
    <t>TABLE 2.2 REINSTATEMENT POLICIES IN 2015</t>
  </si>
  <si>
    <t>TABLE 2.1 NEW BUSINESS IN 2015</t>
  </si>
  <si>
    <t>% + (-)</t>
  </si>
  <si>
    <t>เบี้ยประกันรับสุทธิปีแรก         Net 1st Year Premiums</t>
  </si>
  <si>
    <t>เงินสำรองตามกรมธรรม์   Life Policy Reserve</t>
  </si>
  <si>
    <t>% of Population</t>
  </si>
  <si>
    <t>/ 1984</t>
  </si>
  <si>
    <t>/ 1985</t>
  </si>
  <si>
    <t>/ 1986</t>
  </si>
  <si>
    <t>/ 1987</t>
  </si>
  <si>
    <t>/ 1988</t>
  </si>
  <si>
    <t>/ 1989</t>
  </si>
  <si>
    <t>/ 1990</t>
  </si>
  <si>
    <t>/ 1991</t>
  </si>
  <si>
    <t>/ 1992</t>
  </si>
  <si>
    <t>/ 1993</t>
  </si>
  <si>
    <t>/ 1994</t>
  </si>
  <si>
    <t>/ 1995</t>
  </si>
  <si>
    <t>/ 1996</t>
  </si>
  <si>
    <t>/ 1997</t>
  </si>
  <si>
    <t>/ 1998</t>
  </si>
  <si>
    <t>/ 1999</t>
  </si>
  <si>
    <t>/ 2000</t>
  </si>
  <si>
    <t>/ 2001</t>
  </si>
  <si>
    <t>/ 2003</t>
  </si>
  <si>
    <t>/ 2004</t>
  </si>
  <si>
    <t>/ 2005</t>
  </si>
  <si>
    <t>/ 2006</t>
  </si>
  <si>
    <t>/ 2007</t>
  </si>
  <si>
    <t>/ 2008</t>
  </si>
  <si>
    <t>/ 2009</t>
  </si>
  <si>
    <t>/ 2010</t>
  </si>
  <si>
    <t>/ 2011</t>
  </si>
  <si>
    <t>/ 2012</t>
  </si>
  <si>
    <t>/ 2013</t>
  </si>
  <si>
    <t>/ 2014</t>
  </si>
  <si>
    <t>Remark    :  1. Excluding ThaiRe Life Assurance Public Co.,Ltd.</t>
  </si>
  <si>
    <t>TABLE 3 NEW BUSINESS DURING THE YEAR 2003-2015</t>
  </si>
  <si>
    <t>/ 2015</t>
  </si>
  <si>
    <t>ประเภทการประกันภัย</t>
  </si>
  <si>
    <t>Type of Insurance</t>
  </si>
  <si>
    <t>สามัญ (Ordinary)</t>
  </si>
  <si>
    <t>อุตสาหกรรม (Industrial)</t>
  </si>
  <si>
    <t>กลุ่ม (Group)</t>
  </si>
  <si>
    <t>รวม (Total)</t>
  </si>
  <si>
    <t>TABLE 4 NEW BUSINESS DURING THE YEAR 2015</t>
  </si>
  <si>
    <t>TABLE 5 POLICIES IN FORCE AT THE END OF YEAR 2015</t>
  </si>
  <si>
    <t>SELIC</t>
  </si>
  <si>
    <t xml:space="preserve">  </t>
  </si>
  <si>
    <t>จำนวนกรมธรรม์
No. of Policies</t>
  </si>
  <si>
    <t>2400.0000.1</t>
  </si>
  <si>
    <t>2400.1</t>
  </si>
  <si>
    <t>1.  เบี้ยประกันภัยปีแรก (หักส่งคืนแล้ว)</t>
  </si>
  <si>
    <t>2400.1.1</t>
  </si>
  <si>
    <t>2400.1.2</t>
  </si>
  <si>
    <t>2400.1.3</t>
  </si>
  <si>
    <t>2400.1.4</t>
  </si>
  <si>
    <t>2400.2</t>
  </si>
  <si>
    <t>2.  เบี้ยประกันภัยปีต่อไป (หักส่งคืนแล้ว)</t>
  </si>
  <si>
    <t>2400.2.1</t>
  </si>
  <si>
    <t>2400.2.2</t>
  </si>
  <si>
    <t>2400.2.3</t>
  </si>
  <si>
    <t>2400.2.4</t>
  </si>
  <si>
    <t>2400.3</t>
  </si>
  <si>
    <t>3.  เบี้ยประกันภัยจ่ายครั้งเดียว (หักส่งคืนแล้ว)</t>
  </si>
  <si>
    <t>2400.3.1</t>
  </si>
  <si>
    <t>2400.3.2</t>
  </si>
  <si>
    <t>2400.3.3</t>
  </si>
  <si>
    <t>2400.3.4</t>
  </si>
  <si>
    <t>2400.4</t>
  </si>
  <si>
    <t>รายการ
1</t>
  </si>
  <si>
    <t>สามัญ / Odinary
2</t>
  </si>
  <si>
    <t>กลุ่ม / Group
4</t>
  </si>
  <si>
    <t>รวม / Total
5</t>
  </si>
  <si>
    <t>แบบบำนาญ
Annuity
6</t>
  </si>
  <si>
    <t>แบบยูนิตลิงค์
Unit-Linked
7</t>
  </si>
  <si>
    <t>แบบยูนิเวอร์แซลไลฟ์
Universal Life
8</t>
  </si>
  <si>
    <t>อุบัติเหตุส่วนบุคคล
Personal Accident
9</t>
  </si>
  <si>
    <t>รวม / Total
(5+6+7+8+9)
10</t>
  </si>
  <si>
    <t>บริษัท / Companies</t>
  </si>
  <si>
    <t>1. เบี้ยประกันภัยปีแรก (หักส่งคืนแล้ว)</t>
  </si>
  <si>
    <t>2. เบี้ยประกันภัยปีต่อไป (หักส่งคืนแล้ว)</t>
  </si>
  <si>
    <t>3. เบี้ยประกันภัยจ่ายครั้งเดียว (หักส่งคืนแล้ว)</t>
  </si>
  <si>
    <t>Tre</t>
  </si>
  <si>
    <t>Frist Year Premiums (Less Refund)</t>
  </si>
  <si>
    <t xml:space="preserve">    1.1 รับประกันภัยโดยตรง</t>
  </si>
  <si>
    <t>Direct Premiums</t>
  </si>
  <si>
    <t xml:space="preserve">    1.2 รับประกันภัยต่อ</t>
  </si>
  <si>
    <t>Reinsurance Assumed</t>
  </si>
  <si>
    <t xml:space="preserve">    1.3 เอาประกันภัยต่อ</t>
  </si>
  <si>
    <t>Reinsurance Ceded</t>
  </si>
  <si>
    <t xml:space="preserve">    1.4 สุทธิ (1.1+1.2-1.3)</t>
  </si>
  <si>
    <t>Net</t>
  </si>
  <si>
    <t>Renewal Premiums (Less Refund)</t>
  </si>
  <si>
    <t xml:space="preserve">    2.1 รับประกันภัยโดยตรง</t>
  </si>
  <si>
    <t xml:space="preserve">    2.2 รับประกันภัยต่อ</t>
  </si>
  <si>
    <t xml:space="preserve">    2.3 เอาประกันภัยต่อ</t>
  </si>
  <si>
    <t xml:space="preserve">    2.4 สุทธิ (2.1+2.2-2.3)</t>
  </si>
  <si>
    <t>Single Premiums (Less Refund)</t>
  </si>
  <si>
    <t xml:space="preserve">    3.1 รับประกันภัยโดยตรง</t>
  </si>
  <si>
    <t xml:space="preserve">    3.2 รับประกันภัยต่อ</t>
  </si>
  <si>
    <t xml:space="preserve">    3.3 เอาประกันภัยต่อ</t>
  </si>
  <si>
    <t xml:space="preserve">    3.4 สุทธิ (3.1+3.2-3.3)</t>
  </si>
  <si>
    <t>4. รวมทั้งสิ้น (1+2+3)</t>
  </si>
  <si>
    <t>Total (1+2+3)</t>
  </si>
  <si>
    <t xml:space="preserve">    4.1 รับประกันภัยโดยตรง</t>
  </si>
  <si>
    <t xml:space="preserve">    4.2 รับประกันภัยต่อ</t>
  </si>
  <si>
    <t xml:space="preserve">    4.3 เอาประกันภัยต่อ</t>
  </si>
  <si>
    <t xml:space="preserve">    4.4 สุทธิ (4.1+4.2-4.3)</t>
  </si>
  <si>
    <t>รวมทั้งสิ้น 
Grand Total</t>
  </si>
  <si>
    <t>%
+ (-)</t>
  </si>
  <si>
    <t>แบบบำนาญ
Annuity</t>
  </si>
  <si>
    <t>แบบยูนิตลิงค์
Unit-Linked</t>
  </si>
  <si>
    <t>แบบยูนิเวอร์แซลไลฟ์
Universal Life</t>
  </si>
  <si>
    <t>กำไรขาดทุนเบ็ดเสร็จอื่น</t>
  </si>
  <si>
    <t>1.  ค่าจ้างและค่าบำเหน็จ</t>
  </si>
  <si>
    <t xml:space="preserve">  1.3  ผู้บริหารตัวแทนประกันชีวิต</t>
  </si>
  <si>
    <t xml:space="preserve">  1.4  รวม (1.1+1.2+1.3)</t>
  </si>
  <si>
    <t>2.  ค่าใช้จ่ายในการรับประกันภัยอื่น</t>
  </si>
  <si>
    <t xml:space="preserve">  2.2  ค่าตรวจสุขภาพ</t>
  </si>
  <si>
    <t xml:space="preserve">  2.3  ค่าใช้จ่ายส่งเสริมการขาย</t>
  </si>
  <si>
    <t xml:space="preserve">  2.4  อื่น ๆ</t>
  </si>
  <si>
    <t xml:space="preserve">  2.5  รวมค่าใช้จ่ายในการรับประกันภัยอื่น</t>
  </si>
  <si>
    <t>3.  ค่าใช้จ่ายสำนักงาน</t>
  </si>
  <si>
    <t xml:space="preserve">  3.1  ผลประโยชน์พนักงาน</t>
  </si>
  <si>
    <t xml:space="preserve">    3.1.1  เงินเดือน</t>
  </si>
  <si>
    <t xml:space="preserve">    3.1.2  ผลประโยชน์อื่น -ระยะสั้น</t>
  </si>
  <si>
    <t xml:space="preserve">    3.1.3  ผลประโยชน์อื่น -ระยะยาว</t>
  </si>
  <si>
    <t xml:space="preserve">    3.1.4  รวม</t>
  </si>
  <si>
    <t xml:space="preserve">    3.2.1  ค่าเช่า</t>
  </si>
  <si>
    <t xml:space="preserve">    3.2.2  ค่าซ่อมแซมและบำรุงรักษา</t>
  </si>
  <si>
    <t xml:space="preserve">    3.2.3  ค่าเบี้ยประกันภัย</t>
  </si>
  <si>
    <t xml:space="preserve">    3.2.4  ค่าไฟฟ้าและน้ำประปา</t>
  </si>
  <si>
    <t xml:space="preserve">    3.2.5  ค่าใช้จ่ายสมองกล</t>
  </si>
  <si>
    <t xml:space="preserve">    3.2.6  ค่าเสื่อมราคา</t>
  </si>
  <si>
    <t xml:space="preserve">    3.2.8  รวม</t>
  </si>
  <si>
    <t xml:space="preserve">  3.3  ค่าภาษีอากร</t>
  </si>
  <si>
    <t xml:space="preserve">  3.4  หนี้สูญและหนี้สงสัยจะสูญ</t>
  </si>
  <si>
    <t xml:space="preserve">  3.5  ค่าใช้จ่ายอื่น</t>
  </si>
  <si>
    <t xml:space="preserve">    3.5.1  ค่าใช้จ่ายเดินทาง</t>
  </si>
  <si>
    <t xml:space="preserve">    3.5.2  ค่าไปรษณีย์และสื่อสาร</t>
  </si>
  <si>
    <t xml:space="preserve">    3.5.3  ค่าเครื่องเขียนและแบบพิมพ์</t>
  </si>
  <si>
    <t xml:space="preserve">    3.5.4  ค่าธรรมเนียมวิชาชีพ</t>
  </si>
  <si>
    <t xml:space="preserve">    3.5.6  ค่าใช้จ่ายยานพาหนะ</t>
  </si>
  <si>
    <t xml:space="preserve">    3.5.7  ค่าโฆษณา</t>
  </si>
  <si>
    <t xml:space="preserve">    3.5.8  ค่ารับรอง</t>
  </si>
  <si>
    <t xml:space="preserve">    3.5.9  ค่าการกุศล</t>
  </si>
  <si>
    <t xml:space="preserve">    3.5.10  ค่าบำรุงสมาคมและสถาบัน</t>
  </si>
  <si>
    <t xml:space="preserve">    3.5.11  ค่าธรรมเนียมและค่าปรับ</t>
  </si>
  <si>
    <t xml:space="preserve">    3.5.12  อื่น ๆ </t>
  </si>
  <si>
    <t xml:space="preserve">    3.5.14  รวม</t>
  </si>
  <si>
    <t>ปี
Year</t>
  </si>
  <si>
    <t>ตัวแทนที่ได้รับใบอนุญาตทั้งสิ้น
Total Number of License at The End of Year</t>
  </si>
  <si>
    <t>หมายเหตุ  :  ฝ่ายพัฒนาระบบใบอนุญาต สำนักงาน คปภ.</t>
  </si>
  <si>
    <t>Remark    :  Data from Office of Insurance Commission</t>
  </si>
  <si>
    <t>นายหน้าบุคคลธรรมดาที่ได้รับใบอนุญาตทั้งสิ้น
Total Number of Licence at The End of Year</t>
  </si>
  <si>
    <t>ครบกำหนด</t>
  </si>
  <si>
    <t>มรณกรรม</t>
  </si>
  <si>
    <t>เวนคืน</t>
  </si>
  <si>
    <t>เงินได้ประจำ</t>
  </si>
  <si>
    <t>ค่าจ้างหรือค่าบำเหน็จ</t>
  </si>
  <si>
    <t>Total</t>
  </si>
  <si>
    <t xml:space="preserve">    ค่าใช้จ่ายในการรับประกันภัยอื่น</t>
  </si>
  <si>
    <t>เงินปันผลตาม
กรมธรรม์ประกันภัย</t>
  </si>
  <si>
    <t>ค่าใช้จ่ายในการ
รับประกันอื่น</t>
  </si>
  <si>
    <t>ค่าใช้จ่ายในการ
ดำเนินงาน</t>
  </si>
  <si>
    <t>หน่วย (Unit) : ล้านบาท (million Baht)</t>
  </si>
  <si>
    <t>หน่วย (Unit) : พันบาท (Thousand Baht)</t>
  </si>
  <si>
    <t>แบบบำนาญ (Annuity)</t>
  </si>
  <si>
    <t>แบบยูนิตลิงค์ (Unit-Linked)</t>
  </si>
  <si>
    <t>แบบยูนิเวอร์แซลไลฟ์ (Universal Life)</t>
  </si>
  <si>
    <t>การประกันภัยอุบัติเหตุส่วนบุคคล
(Personal Accident)</t>
  </si>
  <si>
    <t>Sum Insured
(per Policy)</t>
  </si>
  <si>
    <t>จำนวนเงินเอาประกันภัย
เฉลี่ยต่อกรมธรรม์</t>
  </si>
  <si>
    <t>จำนวนเงิน
เอาประกันภัย</t>
  </si>
  <si>
    <t xml:space="preserve">สาเหตุ
Type             </t>
  </si>
  <si>
    <t>%
Share</t>
  </si>
  <si>
    <t>อุตสาหกรรม/Industrial
3</t>
  </si>
  <si>
    <t>การประกันชีวิตกรมธรรม์หลัก / Main Policy</t>
  </si>
  <si>
    <t>สัญญาเพิ่มเติม / Rider</t>
  </si>
  <si>
    <t>รวม / Total
(11+12+13)
14</t>
  </si>
  <si>
    <t>รวม / Grand Total
(10+14)
15</t>
  </si>
  <si>
    <t>หน่วย : ล้านบาท (Unit : Million Baht)</t>
  </si>
  <si>
    <t>1.  เบี้ยประกันภัยรับสุทธิ</t>
  </si>
  <si>
    <t xml:space="preserve">  1.1  หัก ส่วนที่ไม่ใช่เบี้ยประกันภัยรับตามมาตรฐานการบัญชี</t>
  </si>
  <si>
    <t xml:space="preserve">  1.2  เบี้ยประกันภัยรับสุทธิตามมาตรฐานการบัญชี (1 - 1.1)</t>
  </si>
  <si>
    <t>2.  สำรองเบี้ยประกันภัยที่ยังไม่ถือเป็นรายได้</t>
  </si>
  <si>
    <t xml:space="preserve">  2.1  ปีที่แล้ว</t>
  </si>
  <si>
    <t xml:space="preserve">  2.2  ปีปัจจุบัน</t>
  </si>
  <si>
    <t>3.  เบี้ยประกันภัยที่ถือเป็นรายได้ (1.2 + (2.1 -2.2))</t>
  </si>
  <si>
    <t>4.  รายได้ค่าจ้างและค่าบำเหน็จ</t>
  </si>
  <si>
    <t>5.  รายได้จากการลงทุนสุทธิ</t>
  </si>
  <si>
    <t>6.  รวมรายได้ (3+4+5)</t>
  </si>
  <si>
    <t>7.  สำรองประกันภัยสำหรับสัญญาประกันภัยระยะยาว</t>
  </si>
  <si>
    <t xml:space="preserve">  7.1  ปีที่แล้ว</t>
  </si>
  <si>
    <t xml:space="preserve">  7.2  ปีปัจจุบัน</t>
  </si>
  <si>
    <t>9.  สำรองประกันภัยสำหรับสัญญาประกันภัยระยะสั้น</t>
  </si>
  <si>
    <t xml:space="preserve">  9.1  สำรองความเสี่ยงภัยที่ยังไม่สิ้นสุด</t>
  </si>
  <si>
    <t xml:space="preserve">    9.1.1 ปีที่แล้ว</t>
  </si>
  <si>
    <t xml:space="preserve">    9.1.2 ปีปัจจุบัน</t>
  </si>
  <si>
    <t>10.  เงินจ่ายตามกรมธรรม์ประกันภัยที่เกิดขึ้นระหว่างปี</t>
  </si>
  <si>
    <t xml:space="preserve">  10.1  เงินครบกำหนด</t>
  </si>
  <si>
    <t xml:space="preserve">  10.2  เงินค่ามรณกรรม</t>
  </si>
  <si>
    <t xml:space="preserve">  10.3  เงินค่าเวนคืนกรมธรรม์ประกันภัย</t>
  </si>
  <si>
    <t xml:space="preserve">  10.4  เงินได้ประจำตามกรมธรรม์แบบบำนาญ</t>
  </si>
  <si>
    <t xml:space="preserve">  10.5  เงินปันผลตามกรมธรรม์ประกันภัย</t>
  </si>
  <si>
    <t xml:space="preserve">  10.6  อื่นๆ</t>
  </si>
  <si>
    <t xml:space="preserve">  10.7  รวม (10.1+10.2+10.3+10.4+10.5+10.6)</t>
  </si>
  <si>
    <t>11.  ค่าสินไหมทดแทนจ่ายระหว่างปี</t>
  </si>
  <si>
    <t>12.  สำรองค่าสินไหมทดแทน</t>
  </si>
  <si>
    <t xml:space="preserve">  12.1  เกิดขึ้นแล้วแต่ยังไม่ได้รับรายงาน</t>
  </si>
  <si>
    <t xml:space="preserve">    12.1.1 ปีที่แล้ว</t>
  </si>
  <si>
    <t xml:space="preserve">    12.1.2 ปีปัจจุบัน</t>
  </si>
  <si>
    <t xml:space="preserve">  12.2  เกิดขึ้นแล้วและได้รับรายงานแล้ว</t>
  </si>
  <si>
    <t xml:space="preserve">    12.2.1 ปีที่แล้ว</t>
  </si>
  <si>
    <t xml:space="preserve">    12.2.2 ปีปัจจุบัน</t>
  </si>
  <si>
    <t xml:space="preserve">  12.3  รวมสำรองค่าสินไหมทดแทน(12.1.2+12.2.2)</t>
  </si>
  <si>
    <t>13.  ค่าสินไหมทดแทนที่เกิดขึ้นระหว่างปี (11+(12.1.2-12.1.1)+(12.2.2-12.2.1))</t>
  </si>
  <si>
    <t>14.  รวมเงินสำรองประกันภัย เงินจ่ายตามกรมธรรม์และค่าสินไหมทดแทน (8+9.2+10.7+13)</t>
  </si>
  <si>
    <t>15.  ค่าจ้างและค่าบำเหน็จ</t>
  </si>
  <si>
    <t>16.  ค่าใช้จ่ายในการรับประกันภัยอื่น</t>
  </si>
  <si>
    <t>17.  ค่าใช้จ่ายในการดำเนินงาน</t>
  </si>
  <si>
    <t>18.  รวมค่าใช้จ่าย (15+16+17)</t>
  </si>
  <si>
    <t>19.  กำไร (ขาดทุน) จากการรับประกันภัย (6-14-18)</t>
  </si>
  <si>
    <t>เงินเอาประกันภัยเฉลี่ยต่อกรมธรรม์
Sum Insured per Policy</t>
  </si>
  <si>
    <t>จำนวนเงินเอาประกันภัย
Sum Insured</t>
  </si>
  <si>
    <t>ผลิตภัณฑ์ประกันชีวิตแบบบำนาญ (Annuity)</t>
  </si>
  <si>
    <t>ผลิตภัณฑ์ประกันชีวิตแบบยูนิตลิงค์ (Unit-Linked)</t>
  </si>
  <si>
    <t>ผลิตภัณฑ์ประกันชีวิตแบบยูนิเวอร์แซลไลฟ์ (Universal Life)</t>
  </si>
  <si>
    <t>การประกันภัยอุบัติเหตุส่วนบุคคล (Personal Accident)</t>
  </si>
  <si>
    <t>จำนวนเงิน (ล้านบาท)
Amount (million baht)</t>
  </si>
  <si>
    <t xml:space="preserve">   ผลิตภัณฑ์ประกันชีวิตแบบบำนาญ (Annuity)</t>
  </si>
  <si>
    <t xml:space="preserve">   ผลิตภัณฑ์ประกันชีวิตแบบยูนิตลิงค์ (Unit-Linked)</t>
  </si>
  <si>
    <t xml:space="preserve">   ผลิตภัณฑ์ประกันชีวิตแบบยูนิเวอร์แซลไลฟ์ (Universal Life)</t>
  </si>
  <si>
    <t xml:space="preserve">   สัญญาเพิ่มเติม (อุบัติเหตุ) (Accident Rider)</t>
  </si>
  <si>
    <t xml:space="preserve">   สัญญาเพิ่มเติม (สุขภาพ) (Health Rider)</t>
  </si>
  <si>
    <t xml:space="preserve">   สัญญาเพิ่มเติม (อื่นๆ) (Others Rider)</t>
  </si>
  <si>
    <t>รวมสินทรัพย์ (Total Assets)</t>
  </si>
  <si>
    <t xml:space="preserve">   เงินลงทุนในหลักทรัพย์  </t>
  </si>
  <si>
    <t xml:space="preserve">   เงินให้กู้ยืม</t>
  </si>
  <si>
    <t xml:space="preserve">   เงินลงทุนอื่น</t>
  </si>
  <si>
    <t xml:space="preserve">   เงินสดและเงินฝากกับสถาบันการเงิน  </t>
  </si>
  <si>
    <t>12.</t>
  </si>
  <si>
    <t>ประชากร (ล้านคน)
Population (Million)</t>
  </si>
  <si>
    <t xml:space="preserve">รายงานประจำปี 2558 ของสมาคมประกันชีวิตไทย
สินทรัพย์ (ราคาประเมิน) </t>
  </si>
  <si>
    <t>ตารางที่ 14.1 สินทรัพย์ของธุรกิจประกันชีวิต ปี 2558 (ราคาประเมิน)</t>
  </si>
  <si>
    <t>TABLE 14.1 ASSETS OF LIFE INSURANCE BUSINESS IN 2015 (ADMITTED)</t>
  </si>
  <si>
    <t>รายงานประจำปี 2558 ของสมาคมประกันชีวิตไทย
หนี้สินและส่วนของเจ้าของ</t>
  </si>
  <si>
    <t>ตารางที่ 15.1 หนี้สินของธุรกิจประกันชีวิต ปี 2558 (ราคาประเมิน)</t>
  </si>
  <si>
    <t>TABLE 15.1 LIABILITY OF LIFE INSURANCE BUSINESS IN 2015 (ADMITTED)</t>
  </si>
  <si>
    <t xml:space="preserve">  จำนวนเงินเอาประกันภัย
(ล้านบาท)
Sum Insured (million baht)</t>
  </si>
  <si>
    <t xml:space="preserve">   อสังหาริมทรัพย์เพื่อการลงทุน  </t>
  </si>
  <si>
    <t xml:space="preserve">   สินทรัพย์ลงทุนที่ผู้เอาประกันภัยรับความเสี่ยง  </t>
  </si>
  <si>
    <t xml:space="preserve">Remark : Yield Rate 2015  =  Net Investment Income 2015 / ((Total Investment Assets 2015 + 2014) / 2) </t>
  </si>
  <si>
    <t>รวมสินทรัพย์ลงทุน ปี 2557 (Total Investment Assets in 2014)</t>
  </si>
  <si>
    <t>รวมสินทรัพย์ลงทุน ปี 2558 (Total Investment Assets in 2015)</t>
  </si>
  <si>
    <t>16.</t>
  </si>
  <si>
    <t>สินทรัพย์
Assets</t>
  </si>
  <si>
    <t>จำนวนเงิน
Amount</t>
  </si>
  <si>
    <t>สัดส่วน
(%)</t>
  </si>
  <si>
    <t>เงินให้กู้ยืม (Loans)</t>
  </si>
  <si>
    <t>เงินลงทุนอื่น (Other  Investment)</t>
  </si>
  <si>
    <t>(Cash  and  Financial  Institution  Deposits)</t>
  </si>
  <si>
    <t>(Immovable  Assets and Operating Assets)</t>
  </si>
  <si>
    <t>เบี้ยประกันภัยค้างรับ (Uncollected  Premiums)</t>
  </si>
  <si>
    <t>รายได้จากการลงทุนค้างรับ (Accrued  Income)</t>
  </si>
  <si>
    <t xml:space="preserve">       * ใช้สำหรับสาขาของบริษัทต่างประเทศ (use for foreige brance)</t>
  </si>
  <si>
    <t xml:space="preserve">ปี                      </t>
  </si>
  <si>
    <t>สินทรัพย์รวม</t>
  </si>
  <si>
    <t>สินทรัพย์เพิ่ม</t>
  </si>
  <si>
    <t>Total Assets</t>
  </si>
  <si>
    <t>1  เงินลงทุนในหลักทรัพย์ (Security)</t>
  </si>
  <si>
    <t>Allianz Ayudhya Assurance Public Co.,Ltd.</t>
  </si>
  <si>
    <t>Thai Life Insurance Public Co.,Ltd.</t>
  </si>
  <si>
    <t>สมาคมประกันชีวิตไทย The Thai Life Assurance Association (TLAA), E-mail : tlaa@tlaa.org</t>
  </si>
  <si>
    <t>1. เบี้ยประกันภัยปีแรก (First Year Premium)</t>
  </si>
  <si>
    <t>2. เบี้ยประกันภัยปีต่อไป (Renewal Premium)</t>
  </si>
  <si>
    <t>3. เบี้ยประกันภัยจ่ายครั้งเดียว (Single Premium)</t>
  </si>
  <si>
    <t>เงินลงทุนในหลักทรัพย์ (Securities)</t>
  </si>
  <si>
    <t>อสังหาริมทรัพย์และสินทรัพย์ดำเนินงาน</t>
  </si>
  <si>
    <t>อสังหาริมทรัพย์อื่น (Other Immovable Assets)</t>
  </si>
  <si>
    <t>สินทรัพย์จากการประกันภัยต่อ (Reinsurance Asset)</t>
  </si>
  <si>
    <t>สินทรัพย์อื่น (Other Assets)</t>
  </si>
  <si>
    <t>บัญชีเดินสะพัดสำนักงานใหญ่* (Head Office Account)*</t>
  </si>
  <si>
    <t xml:space="preserve">เงินสดและเงินฝากกับสถาบันการเงิน </t>
  </si>
  <si>
    <t>ตราสารอนุพันธ์ (Derivatives)</t>
  </si>
  <si>
    <t>ค่าความนิยม (Goodwill)</t>
  </si>
  <si>
    <t>สินทรัพย์ลงทุนที่ผู้เอาประกันภัยรับความเสี่ยง</t>
  </si>
  <si>
    <t>เงินที่ต้องจ่ายตามกรมธรรม์ประกันภัยค้างจ่าย (Unpaid Losses)</t>
  </si>
  <si>
    <t xml:space="preserve">หนี้สินจากการประกันภัยต่อ </t>
  </si>
  <si>
    <t>(Amount Withheld on Reinsurance Treaties)</t>
  </si>
  <si>
    <t>เงินเบิกเกินบัญชีและเงินกู้ยืม (Loans and Bank Overdraft)</t>
  </si>
  <si>
    <t xml:space="preserve">หนี้สินจากสัญญาลงทุน     </t>
  </si>
  <si>
    <t>หนี้สินอื่นๆ (Other Liabilities)</t>
  </si>
  <si>
    <t>17.</t>
  </si>
  <si>
    <t>18.</t>
  </si>
  <si>
    <t xml:space="preserve">เงินลงทุนจากสำนักงานใหญ่*    </t>
  </si>
  <si>
    <t xml:space="preserve">ใบสำคัญแสดงสิทธิที่จะซื้อหุ้น    </t>
  </si>
  <si>
    <t xml:space="preserve">ส่วนเกิน (ต่ำกว่า) มูลค่าหุ้น    </t>
  </si>
  <si>
    <t xml:space="preserve">องค์ประกอบอื่นของส่วนของเจ้าของ    </t>
  </si>
  <si>
    <t xml:space="preserve">หุ้นทุนซื้อคืน    </t>
  </si>
  <si>
    <t>รวมหนี้สิน (Total Liabilities)</t>
  </si>
  <si>
    <t>หนี้สินภาษีเงินได้รอตัดบัญชี (Deferred Tax Liability)</t>
  </si>
  <si>
    <t>สินทรัพย์ภาษีเงินได้รอตัดบัญชี (Deferred Tax Asset)</t>
  </si>
  <si>
    <t>ทุนชำระแล้ว (paid-up share capital)</t>
  </si>
  <si>
    <t>กำไร (ขาดทุน) สะสม (Retained earnings)</t>
  </si>
  <si>
    <t>ภาษีเงินได้ค้างจ่าย (Income tax payable)</t>
  </si>
  <si>
    <t xml:space="preserve">           (Including Capital Gain (Loss))</t>
  </si>
  <si>
    <t>1.1</t>
  </si>
  <si>
    <t>1.2</t>
  </si>
  <si>
    <t>1.3</t>
  </si>
  <si>
    <t>2.4</t>
  </si>
  <si>
    <t>2.5</t>
  </si>
  <si>
    <r>
      <rPr>
        <sz val="17"/>
        <color theme="0"/>
        <rFont val="TH SarabunPSK"/>
        <family val="2"/>
      </rPr>
      <t>หมายเหตุ</t>
    </r>
    <r>
      <rPr>
        <sz val="17"/>
        <rFont val="TH SarabunPSK"/>
        <family val="2"/>
      </rPr>
      <t xml:space="preserve"> : "-" หมายถึง มีการทำธุรกิจแต่ไม่มีรายงานผลการดำเนินงาน</t>
    </r>
  </si>
  <si>
    <t>หมายเหตุ : "N/A" หมายถึง ไม่มีข้อมูลในปีนั้นๆ</t>
  </si>
  <si>
    <t>ผลิตภัณฑ์ประกันชีวิตแบบทั่วไป (Main Policy)</t>
  </si>
  <si>
    <t>สะสมทรัพย์ (Endowment)</t>
  </si>
  <si>
    <t>อื่น ๆ (Others)</t>
  </si>
  <si>
    <t>ผลิตภัณฑ์ประกันชีวิตแบบบำนาญ
(Annuity)</t>
  </si>
  <si>
    <t>ผลิตภัณฑ์ประกันชีวิตแบบยูนิตลิงค์
(Unit-Linked)</t>
  </si>
  <si>
    <t>ผลิตภัณฑ์ประกันชีวิตแบบยูนิเวอร์แซลไลฟ์
(Universal Life)</t>
  </si>
  <si>
    <t>รวมทั้งหมด (Grand Total)</t>
  </si>
  <si>
    <t>ผลิตภัณฑ์ประกันชีวิต
แบบบำนาญ (Annuity)</t>
  </si>
  <si>
    <t>ประเภทสามัญ
(Ordinary)</t>
  </si>
  <si>
    <t>รวม
(Total)</t>
  </si>
  <si>
    <t>ประเภทอุตสาหกรรม
(Industrial)</t>
  </si>
  <si>
    <t>ประเภทกลุ่ม
(Group)</t>
  </si>
  <si>
    <t>ผลิตภัณฑ์แบบบำนาญ
(Annuity)</t>
  </si>
  <si>
    <t>ผลิตภัณฑ์แบบยูนิตลิงค์
(Unit-Linked)</t>
  </si>
  <si>
    <t>ผลิตภัณฑ์แบบยูนิเวอร์แซลไลฟ์
(Universal Life)</t>
  </si>
  <si>
    <t>ผลิตภัณฑ์ประกันชีวิต (Products)</t>
  </si>
  <si>
    <t>3. เบี้ยประกันภัยจ่ายครั้งเดียว 
(หักส่งคืนแล้ว)</t>
  </si>
  <si>
    <t>รวมส่วนของเจ้าของ (Total Owner’s Equity)</t>
  </si>
  <si>
    <t xml:space="preserve">  รวมหนี้สินและส่วนของเจ้าของ</t>
  </si>
  <si>
    <t>Total Liabilities and Owner’s Equity</t>
  </si>
  <si>
    <t>รวมหนี้สินและส่วนของเจ้าของ
Liabilities  and  Owner’s Equity</t>
  </si>
  <si>
    <t xml:space="preserve">             :  ข้อมูลอุบัติเหตุและทุพพลภาพ จะรวมอยู่ใน Sheet 13.1 ข้อ 7 เงินจ่ายตามกรมธรรม์ประกันภัยที่เกิดขึ้นระหว่างปี</t>
  </si>
  <si>
    <t xml:space="preserve">             :  ข้อมูลเงินจ่ายเพื่อการประกันสุขภาพ จะรวมอยู่ใน Sheet 13.1 ข้อ 7 เงินจ่ายตามกรมธรรม์ประกันภัยที่เกิดขึ้นระหว่างปี</t>
  </si>
  <si>
    <t>หมายเหตุ  :  1. ไม่รวมข้อมูล บมจ.ไทยรีประกันชีวิต</t>
  </si>
  <si>
    <t xml:space="preserve">                2. จำนวนประชากรที่ลดลงในปี 2547 เนื่องมาจากการแก้ไขปรับปรุงทะเบียนราษฎรทั่วราชอาณาจักร ซึ่งมีชื่อเกินและซ้ำซ้อน</t>
  </si>
  <si>
    <t xml:space="preserve">                 2. The Total population in 2004 decreased because there was an adjustment in duplicated names.</t>
  </si>
  <si>
    <t>รวมหนี้สินและส่วนของเจ้าของ (Liabilities&amp;Owner’s Equity)</t>
  </si>
  <si>
    <t xml:space="preserve">   ส่วนของเจ้าของ (Owner’s Equity)</t>
  </si>
  <si>
    <t>สารบัญรายงานสถิติประจำปี  2558</t>
  </si>
  <si>
    <t>Index for Annual Statistic Report IN 2015</t>
  </si>
  <si>
    <t>Sheet</t>
  </si>
  <si>
    <t>Page</t>
  </si>
  <si>
    <t>หน้า</t>
  </si>
  <si>
    <t>T1 Po. Inforce 2014</t>
  </si>
  <si>
    <t>หัวข้อ</t>
  </si>
  <si>
    <t>Topics</t>
  </si>
  <si>
    <t>ลำดับ</t>
  </si>
  <si>
    <t>T2 Po. Increased 2015</t>
  </si>
  <si>
    <t>T2.1, 2.2, 2.3 Po. Increased</t>
  </si>
  <si>
    <t>TABLE 2.3 OTHERS IN 2015</t>
  </si>
  <si>
    <t>T3 New Bus, T8 Po. Inforce</t>
  </si>
  <si>
    <t>T4 New Bus, T5 Po. Inforce</t>
  </si>
  <si>
    <t>No.</t>
  </si>
  <si>
    <t>Companies</t>
  </si>
  <si>
    <t>บริษัท</t>
  </si>
  <si>
    <t>Code</t>
  </si>
  <si>
    <t>ตารางที่ 21 บริษัทสมาชิกสมาคมประกันชีวิตไทย</t>
  </si>
  <si>
    <t>ตารางที่ 21 บริษัทประกันชีวิตสมาคมประกันชีวิตไทย</t>
  </si>
  <si>
    <t>/ 2016</t>
  </si>
  <si>
    <t>Chubb Life Assurance Public Co.,Ltd.</t>
  </si>
  <si>
    <t>CHUBB</t>
  </si>
  <si>
    <t>/ 2017</t>
  </si>
  <si>
    <t>ค่าจ้างและค่าบำเหน็จ</t>
  </si>
  <si>
    <t>8.  สำรองประกันภัยสำหรับสัญญาประกันภัยระยะยาว
เพิ่ม (ลด) (7.2 - 7.1)</t>
  </si>
  <si>
    <t>อุบัติเหตุ / Acc
11</t>
  </si>
  <si>
    <t>สุขภาพ / Health
12</t>
  </si>
  <si>
    <t>อื่นๆ / Others
13</t>
  </si>
  <si>
    <t>AIA Co.,Ltd.</t>
  </si>
  <si>
    <t>ครบกำหนด (Maturity)</t>
  </si>
  <si>
    <t>เวนคืน (Surrender)</t>
  </si>
  <si>
    <t>ยกเลิกหรือขาดอายุ (Cancellation and Lapsation Policies)</t>
  </si>
  <si>
    <t>อัตราผลตอบแทนจากการลงทุน (Yield Rate)</t>
  </si>
  <si>
    <t>จำนวน
กรมธรรม์</t>
  </si>
  <si>
    <t xml:space="preserve">No. of 
Policies </t>
  </si>
  <si>
    <t>จำนวน
เงินเอาประกันภัย</t>
  </si>
  <si>
    <t>/ 2018</t>
  </si>
  <si>
    <t>No. of 
Policies</t>
  </si>
  <si>
    <t xml:space="preserve">No. of 
Policie </t>
  </si>
  <si>
    <t>ครบกำหนด 
(MATURITY)</t>
  </si>
  <si>
    <t>มรณกรรม 
(DEATH)</t>
  </si>
  <si>
    <t>เวนคืน 
(SURRENDER)</t>
  </si>
  <si>
    <t>ยกเลิกหรือขาดอายุ 
(CANCELLATION AND 
LAPSATION)</t>
  </si>
  <si>
    <t>จำนวน
กรมธรรม์
No. of 
Policies</t>
  </si>
  <si>
    <t>เงินเอา
ประกันภัย
Sum Insured</t>
  </si>
  <si>
    <t xml:space="preserve">  9.2  สำรองประกันภัยสำหรับสัญญาประกันภัยระยะสั้นเพิ่ม (ลด) ((ค่าที่มากกว่าระหว่าง 0 และ (9.1.2 - 2.2) - (ค่าที่มากกว่าระหว่าง 0 และ (9.1.1 - 2.1))</t>
  </si>
  <si>
    <t>/ 2019</t>
  </si>
  <si>
    <r>
      <rPr>
        <sz val="28"/>
        <color theme="0"/>
        <rFont val="TH SarabunPSK"/>
        <family val="2"/>
      </rPr>
      <t>หมายเหตุ</t>
    </r>
    <r>
      <rPr>
        <sz val="28"/>
        <rFont val="TH SarabunPSK"/>
        <family val="2"/>
      </rPr>
      <t xml:space="preserve"> : "-" หมายถึง มีการทำธุรกิจแต่ไม่มีรายงานผลการดำเนินงาน</t>
    </r>
  </si>
  <si>
    <t>/ 2020</t>
  </si>
  <si>
    <t>16.1 ตราสารหนี้ที่วัดมูลค่ายุติธรรมผ่านกำไรขาดทุนเบ็ดเสร็จอื่น</t>
  </si>
  <si>
    <t>16.7 ตราสารทุนที่วัดมูลค่ายุติธรรมผ่านกำไรขาดทุนเบ็ดเสร็จอื่น</t>
  </si>
  <si>
    <t>16.8 หนี้สินทางการเงินที่กำหนดให้วัดมูลค่าด้วยมูลค่ายุติธรรมผ่านกำไรหรือขาดทุน</t>
  </si>
  <si>
    <t>18. ส่วนแบ่งกำไร (ขาดทุน) ในบริษัทร่วมและการร่วมค้า (ภายใต้วิธีส่วนได้เสีย)</t>
  </si>
  <si>
    <t>11. หนี้สินทางการเงินอื่น</t>
  </si>
  <si>
    <t xml:space="preserve">12  บัญชีเดินสะพัดสำนักงานใหญ่*    </t>
  </si>
  <si>
    <t>21. กำไร (ขาดทุน) สุทธิจากการบัญชีป้องกันความเสี่ยง</t>
  </si>
  <si>
    <t>22.  กำไร(ขาดทุน)จากการทำสัญญาอนุพันธ์</t>
  </si>
  <si>
    <t>26.  ภาษีเงินได้นิติบุคคล</t>
  </si>
  <si>
    <t>27.  กำไร (ขาดทุน) สุทธิ (23-24)</t>
  </si>
  <si>
    <t>28.  กำไร (ขาดทุน) จากการเปลี่ยนแปลงมูลค่าเงินลงทุน</t>
  </si>
  <si>
    <t>32. กำไร (ขาดทุน) จากต้นทุนการป้องกันความเสี่ยงรอตัดบัญชี</t>
  </si>
  <si>
    <t>33. กำไร (ขาดทุน) จากการแปลงค่างบการเงินจากการดำเนินงานในต่างประเทศ</t>
  </si>
  <si>
    <t>35. กำไร (ขาดทุน) จากการเปลี่ยนแปลงในส่วนเกินทุนจากการตีราคาสินทรัพย์</t>
  </si>
  <si>
    <t>40.  องค์ประกอบอื่นของกำไรขาดทุนเบ็ดเสร็จอื่น</t>
  </si>
  <si>
    <t>41.  ภาษีเงินได้เกี่ยวกับองค์ประกอบของกำไรขาดทุนเบ็ดเสร็จอื่น</t>
  </si>
  <si>
    <t>43.  กำไรขาดทุนเบ็ดเสร็จรวมสำหรับปี (25+32)</t>
  </si>
  <si>
    <t>กรมธรรม์ประกันชีวิตที่ลดลง (Policies Decreased)</t>
  </si>
  <si>
    <t>กรมธรรม์ประกันชีวิตที่มีผลบังคับเมื่อสิ้นปี</t>
  </si>
  <si>
    <t>กรมธรรม์ประกันชีวิตที่เพิ่มขึ้น (Policies Increased)</t>
  </si>
  <si>
    <t>Share
%</t>
  </si>
  <si>
    <r>
      <t xml:space="preserve">%
+ </t>
    </r>
    <r>
      <rPr>
        <b/>
        <sz val="18"/>
        <color rgb="FFFF0000"/>
        <rFont val="TH SarabunPSK"/>
        <family val="2"/>
      </rPr>
      <t>(-)</t>
    </r>
  </si>
  <si>
    <t xml:space="preserve"> รวมหนี้สิน    </t>
  </si>
  <si>
    <t xml:space="preserve">   เงินปันผลตามกรมธรรม์ฯ</t>
  </si>
  <si>
    <t>อุบัติเหตุส่วนบุคคล
Personal Accident</t>
  </si>
  <si>
    <t>ตารางที่ 2 กรมธรรม์ประกันชีวิตที่เพิ่มขึ้นในปี 2564</t>
  </si>
  <si>
    <t>2564
(2021)</t>
  </si>
  <si>
    <t>TABLE 2 POLICIES INCREASED IN 2021</t>
  </si>
  <si>
    <t>/ 2021</t>
  </si>
  <si>
    <t>KWI</t>
  </si>
  <si>
    <t>รวมสินทรัพย์ลงทุน ปี 2564 (Total Investment Assets in 2021)</t>
  </si>
  <si>
    <t>SSLI</t>
  </si>
  <si>
    <t>Rabbit</t>
  </si>
  <si>
    <t>4. รวมทั้งสิ้น</t>
  </si>
  <si>
    <t>18 สิงหาคม 2566</t>
  </si>
  <si>
    <t>August 18 th,2023</t>
  </si>
  <si>
    <t>ตารางที่ 2 กรมธรรม์ประกันชีวิตที่เพิ่มขึ้นในปี 2565</t>
  </si>
  <si>
    <t>ตารางที่ 2.1 กรมธรรม์ประกันชีวิตที่ทำใหม่ในปี 2565</t>
  </si>
  <si>
    <t>ตารางที่ 2.2 กรมธรรม์ประกันชีวิตที่ต่ออายุใหม่ในปี 2565</t>
  </si>
  <si>
    <t>ตารางที่ 2.3  กรมธรรม์ประกันชีวิตที่เพิ่มขึ้นจากกรณีอื่นๆ ในปี 2565</t>
  </si>
  <si>
    <t>ตารางที่ 3 สถิติกรมธรรม์ประกันชีวิตรายใหม่ ระหว่างปี 2560-2565</t>
  </si>
  <si>
    <t>ตารางที่ 4 กรมธรรม์ประกันชีวิตรายใหม่ในปี 2565</t>
  </si>
  <si>
    <t>ตารางที่ 5 กรมธรรม์ประกันชีวิตที่มีผลบังคับเมื่อสิ้นปี 2565</t>
  </si>
  <si>
    <t>ตารางที่ 6 กรมธรรม์ประกันชีวิตที่ลดลง ในปี 2565</t>
  </si>
  <si>
    <t>ตารางที่ 6.1 กรมธรรม์ประกันชีวิตที่ลดลงจากกรณีครบกำหนด ในปี 2565</t>
  </si>
  <si>
    <t>ตารางที่ 6.2 กรมธรรม์ประกันชีวิตที่ลดลงจากกรณีมรณกรรม ในปี 2565</t>
  </si>
  <si>
    <t>ตารางที่ 6.3 กรมธรรม์ประกันชีวิตที่ลดลงจากกรณีเวนคืนในปี 2565</t>
  </si>
  <si>
    <t>ตารางที่ 6.4 กรมธรรม์ประกันชีวิตที่ลดลงจากกรณียกเลิกหรือขาดอายุ ในปี 2565</t>
  </si>
  <si>
    <t>ตารางที่ 6.5 กรมธรรม์ประกันชีวิตที่ลดลงจากกรณีอื่นๆ ในปี 2565</t>
  </si>
  <si>
    <t>ตารางที่ 7 กรมธรรม์ประกันชีวิตที่มีผลบังคับเมื่อสิ้นปี 2565</t>
  </si>
  <si>
    <t>ตารางที่ 8 สถิติกรมธรรม์ประกันชีวิตที่มีผลบังคับเมื่อสิ้นปี 2560-2565 (ก่อนการประกันภัยต่อ)</t>
  </si>
  <si>
    <t>ตารางที่ 9  สถิติกรมธรรม์ประกันชีวิตที่ลดลง ในปี 2565</t>
  </si>
  <si>
    <t>ตารางที่ 10 เบี้ยประกันภัยรับสุทธิ ปี 2565</t>
  </si>
  <si>
    <t>ตารางที่ 10.1 เบี้ยประกันภัยรับสุทธิ (รวมทุกประเภท) ปี 2565</t>
  </si>
  <si>
    <t>ตารางที่ 10.2 เบี้ยประกันภัยรับสุทธิ (กรมธรรม์ประกันชีวิตหลัก) ปี 2565</t>
  </si>
  <si>
    <t>ตารางที่ 10.3 เบี้ยประกันภัยรับสุทธิ (ประเภทสามัญ) ปี 2565</t>
  </si>
  <si>
    <t>ตารางที่ 10.4 เบี้ยประกันภัยรับสุทธิ (ประเภทอุตสาหกรรม) ปี 2565</t>
  </si>
  <si>
    <t>ตารางที่ 10.5 เบี้ยประกันภัยรับสุทธิ (ประเภทกลุ่ม) ปี 2565</t>
  </si>
  <si>
    <t>ตารางที่ 10.6 เบี้ยประกันภัยรับสุทธิ ผลิตภัณฑ์ประกันชีวิตแบบบำนาญ ปี 2565</t>
  </si>
  <si>
    <t>ตารางที่ 10.7 เบี้ยประกันภัยรับสุทธิ ผลิตภัณฑ์ประกันชีวิตแบบยูนิตลิงค์ ปี 2565</t>
  </si>
  <si>
    <t>ตารางที่ 10.8 เบี้ยประกันภัยรับสุทธิ ผลิตภัณฑ์ประกันชีวิตแบบยูนิเวอร์แซลไลฟ์ ปี 2565</t>
  </si>
  <si>
    <t>ตารางที่ 10.9 เบี้ยประกันภัยรับสุทธิ (อุบัติเหตุส่วนบุคคล) ปี 2565</t>
  </si>
  <si>
    <t>ตารางที่ 10.10 เบี้ยประกันภัยรับสุทธิ สัญญาเพิ่มเติม ปี 2565</t>
  </si>
  <si>
    <t>ตารางที่ 10.11 เบี้ยประกันภัยรับสุทธิ สัญญาเพิ่มเติม (อุบัติเหตุ) ปี 2565</t>
  </si>
  <si>
    <t>ตารางที่ 10.12 เบี้ยประกันภัยรับสุทธิ สัญญาเพิ่มเติม (สุขภาพ) ปี 2565</t>
  </si>
  <si>
    <t>ตารางที่ 10.13 เบี้ยประกันภัยรับสุทธิ สัญญาเพิ่มเติม (อื่นๆ) ปี 2565</t>
  </si>
  <si>
    <t>ตารางที่ 11 สถิติเบี้ยประกันภัยรับสุทธิ ระหว่างปี 2560-2565</t>
  </si>
  <si>
    <t>ตารางที่ 12 จำนวนเงินที่จ่ายตามกรมธรรม์ประกันภัย และค่าใช้จ่ายในการดำเนินธุรกิจประกันชีวิต ปี 2565</t>
  </si>
  <si>
    <t>ตารางที่ 13 กำไร (ขาดทุน) จากการรับประกันภัย ปี 2565</t>
  </si>
  <si>
    <t>ตารางที่ 13.1 ผลการดำเนินงาน ปี 2565</t>
  </si>
  <si>
    <t>ตารางที่ 13.2 รายละเอียดค่าใช้จ่าย ปี 2565</t>
  </si>
  <si>
    <t>ตารางที่ 14 สินทรัพย์ของธุรกิจประกันชีวิต ปี 2565 (ราคาประเมิน)</t>
  </si>
  <si>
    <t>ตารางที่ 15 สินทรัพย์ หนี้สิน และเงินกองทุนของธุรกิจประกันชีวิต ปี 2565  (ราคาประเมิน)</t>
  </si>
  <si>
    <t>ตารางที่ 17  สถิติสินทรัพย์รวมของธุรกิจประกันชีวิต ปี 2560 - 2565</t>
  </si>
  <si>
    <t>ตารางที่ 18 ตารางที่ 18 หนี้สินของธุรกิจประกันชีวิต ปี 2565 (ราคาประเมิน)</t>
  </si>
  <si>
    <t>Index for Annual Statistic Report IN 2022</t>
  </si>
  <si>
    <t>ตารางที่ 1 กรมธรรม์ประกันชีวิตที่มีผลบังคับเมื่อสิ้นปีก่อน (ปี 2564)</t>
  </si>
  <si>
    <t>INFORMATION OF LIFE INSURANCE BUSINESS IN 2022</t>
  </si>
  <si>
    <t>2565
(2022)</t>
  </si>
  <si>
    <t>ข้อสนเทศธุรกิจประกันชีวิต ปี 2565</t>
  </si>
  <si>
    <t>TABLE 1 POLICIES IN FORCE AT THE END OF YEAR 2021</t>
  </si>
  <si>
    <t>RBL</t>
  </si>
  <si>
    <t>TLife</t>
  </si>
  <si>
    <t>ตารางที่ 2.3 กรมธรรม์ประกันชีวิตที่เพิ่มขึ้นจากกรณีอื่นๆ ในปี 2565</t>
  </si>
  <si>
    <t>TABLE 2.1 NEW BUSINESS IN 2022</t>
  </si>
  <si>
    <t>TABLE 2.2 REINSTATEMENT POLICIES IN 2022</t>
  </si>
  <si>
    <t>TABLE 2.3 OTHERS IN 2022</t>
  </si>
  <si>
    <t>Tlife</t>
  </si>
  <si>
    <t>/ 2022</t>
  </si>
  <si>
    <t>ตารางที่ 3 สถิติกรมธรรม์ประกันชีวิตรายใหม่ ระหว่างปี 2561 - 2565</t>
  </si>
  <si>
    <t>TABLE 3 NEW BUSINESS DURING THE YEAR 2018 - 2022</t>
  </si>
  <si>
    <t>ตารางที่ 8 สถิติกรมธรรม์ประกันชีวิตที่มีผลบังคับเมื่อสิ้นปี 2561 - 2565 (ก่อนการประกันภัยต่อ)</t>
  </si>
  <si>
    <t>TABLE 8 POLICIES IN FORCE AT THE END OF YEAR 2018 - 2022 (BEFORE REINSURANCE)</t>
  </si>
  <si>
    <t>TABLE 4 NEW BUSINESS DURING THE YEAR 2022</t>
  </si>
  <si>
    <t>TABLE 5 POLICIES IN FORCE AT THE END OF YEAR 2022</t>
  </si>
  <si>
    <t>ตารางที่ 6.1 กรมธรรม์ประกันชีวิตที่ลดลงจากกรณีครบกำหนดในปี 2565</t>
  </si>
  <si>
    <t>TABLE 6.1 MATURITY IN 2022</t>
  </si>
  <si>
    <t>ตารางที่ 6.2 กรมธรรม์ประกันชีวิตที่ลดลงจากกรณีมรณกรรมในปี 2565</t>
  </si>
  <si>
    <t>TABLE 6.2 DEATH IN 2022</t>
  </si>
  <si>
    <t>TABLE 6.3 SURRENDER IN 2022</t>
  </si>
  <si>
    <t>ตารางที่ 6.4 กรมธรรม์ประกันชีวิตที่ลดลงจากกรณียกเลิกหรือขาดอายุในปี 2565</t>
  </si>
  <si>
    <t>TABLE 6.4 CANCELLATION AND LAPSATION POLICIES IN 2022</t>
  </si>
  <si>
    <t>RBl</t>
  </si>
  <si>
    <t>TABLE 6.5 OTHERS IN 2022</t>
  </si>
  <si>
    <t>ตารางที่ 6 กรมธรรม์ประกันชีวิตที่ลดลงในปี 2565</t>
  </si>
  <si>
    <t>TABLE 6 POLICIES DECREASED IN 2022</t>
  </si>
  <si>
    <t>TABLE 7 POLICIES IN FORCE AT THE END OF YEAR 2022</t>
  </si>
  <si>
    <t>ตารางที่ 9 สถิติกรมธรรม์ประกันชีวิตที่ลดลงในปี 2565</t>
  </si>
  <si>
    <t>TABLE 9 TPYE OF POLICIES DECREASED IN 2022</t>
  </si>
  <si>
    <t>TABLE 10.3 NET WRITTEN PREMIUMS (ORDINARY) IN 2022</t>
  </si>
  <si>
    <t>TABLE 10.4 NET WRITTEN PREMIUMS (INDUSTRIAL) IN 2022</t>
  </si>
  <si>
    <t>TABLE 10.5 NET WRITTEN PREMIUMS (GROUP) IN 2022</t>
  </si>
  <si>
    <t>TABLE 10.6 NET WRITTEN PREMIUMS (Annuity) IN 2022</t>
  </si>
  <si>
    <t>T Life</t>
  </si>
  <si>
    <t>TABLE 10.7 NET WRITTEN PREMIUMS (Unit-Linked) IN 2022</t>
  </si>
  <si>
    <t>TABLE 10.8 NET WRITTEN PREMIUMS (Universal Life) IN 2022</t>
  </si>
  <si>
    <t>TABLE 10.9 NET WRITTEN PREMIUMS (PERSONAL ACCIDENT) IN 2022</t>
  </si>
  <si>
    <t>TABLE 10.11 NET WRITTEN PREMIUMS RIDER (ACCIDENT) IN 2022</t>
  </si>
  <si>
    <t>TABLE 10.12 NET WRITTEN PREMIUMS RIDER (HEALTH) IN 2022</t>
  </si>
  <si>
    <t>TABLE 10.13 NET WRITTEN PREMIUMS RIDER (OTHERS) IN 2022</t>
  </si>
  <si>
    <t>TABLE 10 NET WRITTEN PREMIUMS IN 2022</t>
  </si>
  <si>
    <t>TABLE 10.1 NET WRITTEN PREMIUMS (ALL TYPS) IN 2022</t>
  </si>
  <si>
    <t>TABLE 10.10 NET WRITTEN PREMIUMS RIDER IN 2022</t>
  </si>
  <si>
    <t>TABLE 12 BENEFIT PAYMENTS INCURRED AND OPERATING EXPENSES IN 2022</t>
  </si>
  <si>
    <t>TABLE 13 PROFIT AND LOSS IN 2022</t>
  </si>
  <si>
    <t>TABLE 13.1 OVERALL OPERATION IN 2022</t>
  </si>
  <si>
    <t>TABLE 13.2 OPERATING EXPENSES IN 2022</t>
  </si>
  <si>
    <t xml:space="preserve">  1.1  ตัวแทนประกันชีวิตและนายหน้าประกันชีวิต</t>
  </si>
  <si>
    <t xml:space="preserve">      3.1.1.2  พนักงานและผู้บริหารตัวแทนประกันชีวิต</t>
  </si>
  <si>
    <t xml:space="preserve">      3.1.2.2  พนักงานและผู้บริหารตัวแทนประกันชีวิต</t>
  </si>
  <si>
    <t xml:space="preserve">      3.1.3.2  พนักงานและผู้บริหารตัวแทนประกันชีวิต</t>
  </si>
  <si>
    <t xml:space="preserve">  3.2  ค่าใช้จ่ายเกี่ยวกับอาคารสถานที่และอุปกรณ์</t>
  </si>
  <si>
    <t xml:space="preserve">    3.2.7  อื่น ๆ</t>
  </si>
  <si>
    <t xml:space="preserve">    3.5.5  ค่าดอกเบี้ยและค่าธรรมเนียมสถาบันการเงิน</t>
  </si>
  <si>
    <t>4.  รวมค่าใช้จ่าย (1.4+2.5+3.1.4+3.2.8+3.3+3.4+3.5.14)</t>
  </si>
  <si>
    <t>TABLE 14 ASSETS OF LIFE INSURANCE BUSINESS IN 2022 (ADMITTED)</t>
  </si>
  <si>
    <t>รวมสินทรัพย์ลงทุน ปี 2565 (Total Investment Assets in 2022)</t>
  </si>
  <si>
    <t xml:space="preserve">Remark : Yield Rate 2022  =  Net Investment Income 2022 + Capital Gain (Loss) / ((Total Investment Assets 2022 + 2021) /2)  </t>
  </si>
  <si>
    <t xml:space="preserve">Remark : Yield Rate 2022  =  Net Investment Income 2021 / ((Total Investment Assets 2022 + 2021) / 2) </t>
  </si>
  <si>
    <t xml:space="preserve">Remark : สูตร 1  Yield Rate 2022  =  (Net Investment Income 2022 + Capital Gain (Loss)) / ((Total Investment Assets 2022 + 2021) /2) </t>
  </si>
  <si>
    <t xml:space="preserve">Remark : สูตร 2  Yield Rate 2022  =  Net Investment Income 2022 / ((Total Investment Assets 2022 + 2021) /2) </t>
  </si>
  <si>
    <t>ตารางที่ 15 หนี้สินของธุรกิจประกันชีวิต ปี 2565 (ราคาประเมิน)</t>
  </si>
  <si>
    <t>TABLE 15 LIABILITY OF LIFE INSURANCE BUSINESS IN 2022 (ADMITTED)</t>
  </si>
  <si>
    <t>ตารางที่ 16  สถิติอัตราผลตอบแทนจากการลงทุนของธุรกิจประกันชีวิต ปี 2561 - 2565</t>
  </si>
  <si>
    <t>TABLE 16 YIELD RATE OF LIFE INSURANCE BUSINESS IN 2018 - 2022</t>
  </si>
  <si>
    <t>ตารางที่ 17 สถิติสินทรัพย์รวมของธุรกิจประกันชีวิต ปี 2561 - 2565</t>
  </si>
  <si>
    <t>TABLE 17 TOTAL ASSETS OF LIFE INSURANCE BUSINESS IN 2018 - 2022</t>
  </si>
  <si>
    <t>ตารางที่ 18 สินทรัพย์ หนี้สิน และเงินกองทุนของธุรกิจประกันชีวิต ปี 2565  (ราคาประเมิน)</t>
  </si>
  <si>
    <t>TABLE 18 ASSETS LIABILITIES AND CAPITAL FUNDS OF LIFE INSURANCE BUSINESS IN 2022 (ADMITTED)</t>
  </si>
  <si>
    <t>ตารางที่ 19 สถิติตัวแทนประกันชีวิต ระหว่างปี 2561 - 2565</t>
  </si>
  <si>
    <t>TABLE 19 LIFE INSURANCE AGENTS DURING THE YEAR 2018 - 2022</t>
  </si>
  <si>
    <t>ตารางที่ 20 สถิตินายหน้าประกันชีวิตประเภทบุคคลธรรมดา ระหว่างปี 2561 - 2565</t>
  </si>
  <si>
    <t>TABLE 20 LIFE INSURANCE INDIVIDUAL BROKERS DURING THE YEAR 2018 - 2022</t>
  </si>
  <si>
    <t>บมจ. ชับบ์ ไลฟ์ ประกันชีวิต</t>
  </si>
  <si>
    <t>บจ. เอ ไอ เอ</t>
  </si>
  <si>
    <t>Rabbit Life Insurance Public Co.,Ltd</t>
  </si>
  <si>
    <t>บมจ แรบบิท ประกันชีวิต</t>
  </si>
  <si>
    <t>บมจ. อลิอันซ์ อยุธยา ประกันชีวิต</t>
  </si>
  <si>
    <t>Bangkok Life Assurance Public Co., Ltd.</t>
  </si>
  <si>
    <t>บมจ. กรุงเทพประกันชีวิต</t>
  </si>
  <si>
    <t>BUI Life Insurance Public Co., Ltd.</t>
  </si>
  <si>
    <t>บมจ. บางกอกสหประกันชีวิต</t>
  </si>
  <si>
    <t>Dhipaya Life Assurance Public Co., Ltd.</t>
  </si>
  <si>
    <t>บมจ. ทิพยประกันชีวิต</t>
  </si>
  <si>
    <t>FWD Life Insurance Public Co., Ltd.</t>
  </si>
  <si>
    <t>บมจ. เอฟดับบลิวดี ประกันชีวิต</t>
  </si>
  <si>
    <t>Generali Life Assurance (Thailand) Public Co., Ltd.</t>
  </si>
  <si>
    <t>บมจ. เจนเนอราลี่ ประกันชีวิต (ไทยแลนด์)</t>
  </si>
  <si>
    <t>Krungthai – AXA Life Insurance Public Co., Ltd.</t>
  </si>
  <si>
    <t>บมจ. กรุงไทย แอกซ่า ประกันชีวิต</t>
  </si>
  <si>
    <t>KWI Insurance Public Company Limited</t>
  </si>
  <si>
    <t>บมจ. เคดับบลิวไอ ประกันชีวิต จำกัด</t>
  </si>
  <si>
    <t>Muang Thai Life Assurance Public Co., Ltd.</t>
  </si>
  <si>
    <t>บมจ. เมืองไทยประกันชีวิต</t>
  </si>
  <si>
    <t>Ocean Life Insurance Public Co., Ltd.</t>
  </si>
  <si>
    <t>บมจ. ไทยสมุทรประกันชีวิต</t>
  </si>
  <si>
    <t>Phillip Life  Assurance Co., Ltd</t>
  </si>
  <si>
    <t>บมจ. ฟิลลิปประกันชีวิต</t>
  </si>
  <si>
    <t>Prudential Life Assurance (Thailand) Public Co., Ltd.</t>
  </si>
  <si>
    <t>บมจ. พรูเด็นเชียล ประกันชีวิต (ประเทศไทย)</t>
  </si>
  <si>
    <t>Union Life Insurance Public Co., Ltd.</t>
  </si>
  <si>
    <t>บมจ. สหประกันชีวิต</t>
  </si>
  <si>
    <t>SCB Life Assurance Public Co., Ltd.</t>
  </si>
  <si>
    <t>บมจ. ไทยพาณิชย์ประกันชีวิต</t>
  </si>
  <si>
    <t>T Life  Assurance Public Co., Ltd.</t>
  </si>
  <si>
    <t>บมจ. ที ไลฟ์ ประกันชีวิต</t>
  </si>
  <si>
    <t>The South East Life Insurance Public Co., Ltd.</t>
  </si>
  <si>
    <t>บมจ. อาคเนย์ประกันชีวิต</t>
  </si>
  <si>
    <t>บมจ. ไทยประกันชีวิต</t>
  </si>
  <si>
    <t>Tokio Marine Life Insurance (Thailand) Public Co., Ltd.</t>
  </si>
  <si>
    <t>บมจ. โตเกียวมารีนประกันชีวิต (ประเทศไทย)</t>
  </si>
  <si>
    <t>Thaire Life Assurance Public Co., Ltd.</t>
  </si>
  <si>
    <t>บมจ. ไทยรีประกันชีวิต</t>
  </si>
  <si>
    <t>Table 22 Members of TLAA</t>
  </si>
  <si>
    <t>TABLE 10.2 NET WRITTEN PREMIUMS (Main Policy) IN 2022</t>
  </si>
  <si>
    <t>ตารางที่ 11 สถิติเบี้ยประกันภัยรับสุทธิ ระหว่างปี 2561 - 2565</t>
  </si>
  <si>
    <t>TABLE 11 NET WRITTEN PREMIUMS DURING THE YEAR 2018 - 2022</t>
  </si>
  <si>
    <t>TABLE 11.1 NET WRITTEN PREMIUMS (First Year Premium) DURING THE YEAR 2018 - 2022</t>
  </si>
  <si>
    <t>ตารางที่ 11.1 สถิติเบี้ยประกันภัยรับสุทธิ (เบี้ยประกันภัยปีแรก) ระหว่างปี 2561 - 2565</t>
  </si>
  <si>
    <t>ตารางที่ 11.2 สถิติเบี้ยประกันภัยรับสุทธิ (เบี้ยประกันภัยปีต่ออายุ) ระหว่างปี 2561 - 2565</t>
  </si>
  <si>
    <t>TABLE 11.2 NET WRITTEN PREMIUMS (Renewal Premium) DURING THE YEAR 2018 - 2022</t>
  </si>
  <si>
    <t>ตารางที่ 11.3 สถิติเบี้ยประกันภัยรับสุทธิ (เบี้ยประกันภัยจ่ายครั้งเดียว) ระหว่างปี 2561 - 2565</t>
  </si>
  <si>
    <t>TABLE 11.3 NET WRITTEN PREMIUMS (Single Premium) DURING THE YEAR 2018 - 2022</t>
  </si>
  <si>
    <t>เงินสำรองประกันภัย (Life Policy Reserves)</t>
  </si>
  <si>
    <t>หนี้สินอื่นตามกรมธรรม์ประกันภัย (Due to Insureds)</t>
  </si>
  <si>
    <t>Samsung Life Insurance (Thailand) Public Co.,Ltd.</t>
  </si>
  <si>
    <t>บมจ. ซัมซุงประกันชีวิต (ประเทศไทย)</t>
  </si>
  <si>
    <t>ตารางที่ 12.1 สถิติจำนวนเงินที่จ่ายตามกรมธรรม์ประกันภัย และค่าใช้จ่ายในการดำเนินธุรกิจประกันชีวิต ปี 2561 - 2565</t>
  </si>
  <si>
    <t>สารบัญรายงานสถิติประจำปี 2565</t>
  </si>
  <si>
    <t xml:space="preserve">กำไร (ขาดทุน) ก่อนหักภาษีเงินได้นิติบุคคล (Profit (Loss) before Corporate Taxes) </t>
  </si>
  <si>
    <t>สินทรัพย์ลงทุน (Investment Assets) ที่นำมาคำนวณอัตราผลตอบแทน</t>
  </si>
  <si>
    <t>สามัญ
(Ordinary)</t>
  </si>
  <si>
    <t>อุตสาหกรรม
(Industrial)</t>
  </si>
  <si>
    <t>กลุ่ม
(Group)</t>
  </si>
  <si>
    <t>แบบบำนาญ
(Annuity)</t>
  </si>
  <si>
    <t>แบบยูนิตลิงค์
(Unit-Linked)</t>
  </si>
  <si>
    <t>แบบยูนิเวอร์แซลไลฟ์
(Universal Life)</t>
  </si>
  <si>
    <t>ประกันภัยอุบัติเหตุ
ส่วนบุคคล (PA)</t>
  </si>
  <si>
    <t>อุบัติเหตุ
(Accident)</t>
  </si>
  <si>
    <t>สุขภาพ
(Health)</t>
  </si>
  <si>
    <t>อื่นๆ
(Others)</t>
  </si>
  <si>
    <t>การประกันชีวิตกรมธรรม์หลัก (Main Policy)</t>
  </si>
  <si>
    <t>สัญญาเพิ่มเติม (Riders)</t>
  </si>
  <si>
    <t>รวมเบี้ยประกันภัยรับทั้งสิ้น (Total Premiums)</t>
  </si>
  <si>
    <t>ปี
(Years)</t>
  </si>
  <si>
    <t>เบี้ยประกันภัยปีแรก (First Year Premiums)</t>
  </si>
  <si>
    <t>ปี 
(Years)</t>
  </si>
  <si>
    <t>เบี้ยประกันภัยปีต่อไป (Renewal Premiums)</t>
  </si>
  <si>
    <t>เบี้ยประกันภัยจ่ายครั้งเดียว (Single Premiums)</t>
  </si>
  <si>
    <t>บริษัท
(Companies)</t>
  </si>
  <si>
    <t>(Maturity)</t>
  </si>
  <si>
    <t>(Death)</t>
  </si>
  <si>
    <t>(Surrender)</t>
  </si>
  <si>
    <t>(Annuity)</t>
  </si>
  <si>
    <t>(Dividends)</t>
  </si>
  <si>
    <t>(Others)</t>
  </si>
  <si>
    <t>(Total)</t>
  </si>
  <si>
    <t>(Commissions &amp; 
Brokerages)</t>
  </si>
  <si>
    <t>(Underwriting
Expenses)</t>
  </si>
  <si>
    <t>(Operating
Expenses)</t>
  </si>
  <si>
    <t>รวมทั้งหมด
(Grand Total)</t>
  </si>
  <si>
    <t>ส่วนแบ่ง
(Share)</t>
  </si>
  <si>
    <t>เงินจ่ายตามกรมธรรม์ประกันภัยที่เกิดขึ้นระหว่างปี (Benefit Payments During of Year)</t>
  </si>
  <si>
    <t>ค่าใช้จ่าย (Expenses)</t>
  </si>
  <si>
    <t>รายจ่ายอื่น</t>
  </si>
  <si>
    <t>% 
+ (-)</t>
  </si>
  <si>
    <t>ค่าใช้จ่ายในการดำเนินงาน (Operating Expenses)</t>
  </si>
  <si>
    <t>เงินจ่ายตามกรมธรรม์ประกันภัย (Benefit Payments)</t>
  </si>
  <si>
    <t xml:space="preserve">ปี
(Years)                </t>
  </si>
  <si>
    <t>ตารางที่ 12.1  สถิติจำนวนเงินที่จ่ายตามกรมธรรม์ประกันภัย และค่าใช้จ่ายในการดำเนินธุรกิจประกันชีวิต ปี 2561 - 2565</t>
  </si>
  <si>
    <t>TABLE  12.1   BENEFIT PAYMENTS INCURRED AND OPERATING EXPENSES IN 2018 - 2022</t>
  </si>
  <si>
    <t xml:space="preserve">42. กำไรขาดทุนเบ็ดเสร็จอื่นสำหรับปี-สุทธิจากภาษี 
     (28+29+30+31+32+33+34+35+36+37+38+39+40-41)  </t>
  </si>
  <si>
    <t>31. กำไร (ขาดทุน) จากการวัดมูลค่ายุติธรรมตราสารอนุพันธ์สำหรับการป้องกัน
     ความเสี่ยงในเงินลงทุนสุทธิในหน่วยงานต่างประเทศ</t>
  </si>
  <si>
    <t>30. กำไร (ขาดทุน) จากการวัดมูลค่ายุติธรรมตราสารอนุพันธ์สำหรับการป้องกัน
     ความเสี่ยงในกระแสเงินสด</t>
  </si>
  <si>
    <t>34. ส่วนแบ่งกำไร (ขาดทุน) เบ็ดเสร็จอื่นในบริษัทร่วมและการร่วมค้า 
     (ภายใต้วิธีส่วนได้เสีย) สำหรับรายการที่จัดประเภทรายการใหม่เข้าไปไว้ในกำไร
     หรือขาดทุนในภายหลัง</t>
  </si>
  <si>
    <t>36. กำไร (ขาดทุน) จากการวัดมูลค่าเงินลงทุนในตราสารทุนด้วยมูลค่ายุติธรรม
     ผ่านกำไรขาดทุนเบ็ดเสร็จอื่น</t>
  </si>
  <si>
    <t>37. กำไร (ขาดทุน) จากหนี้สินทางการเงินที่กำหนดให้วัดมูลค่าด้วยมูลค่ายุติธรรม
     ผ่านกำไรหรือขาดทุน</t>
  </si>
  <si>
    <t>39. ส่วนแบ่งกำไร (ขาดทุน) เบ็ดเสร็จอื่นในบริษัทร่วมและการร่วมค้า 
     (ภายใต้วิธีส่วนได้เสีย) สำหรับรายการที่ไม่จัดประเภทรายการใหม่เข้าไปไว้ในกำไร
     หรือขาดทุนในภายหลัง</t>
  </si>
  <si>
    <t>38. กำไร (ขาดทุน) จากการประมาณการตามหลักคณิตศาสตร์ประกันภัยสำหรับ
     โครงการผลประโยชน์พนักงาน</t>
  </si>
  <si>
    <t>29. กำไร (ขาดทุน) จากการวัดมูลค่าเงินลงทุนในตราสารหนี้ด้วยมูลค่ายุติธรรม
     ผ่านกำไรขาดทุนเบ็ดเสร็จอื่น</t>
  </si>
  <si>
    <t>25. กำไร (ขาดทุน) ก่อนหักภาษีเงินได้นิติบุคคล 
     (16+17.1+17.2-17.3-17.4+17.5+18+19+20+21+22-23-24)</t>
  </si>
  <si>
    <t>23. เงินสมทบสำนักงานคณะกรรมการกำกับและส่งเสริมการประกอบธุรกิจประกันภัย</t>
  </si>
  <si>
    <t>24. เงินสมทบกองทุนประกันชีวิต</t>
  </si>
  <si>
    <t>19. กำไร (ขาดทุน) จากการจำหน่ายอสังหาริมทรัพย์ที่ได้รับจากการชำระหนี้</t>
  </si>
  <si>
    <t>20. กำไร (ขาดทุน) จากอัตราแลกเปลี่ยน</t>
  </si>
  <si>
    <t xml:space="preserve">17. กำไร (ขาดทุน) จากการจำหน่ายเงินลงทุน การโอนเปลี่ยนประเภทเงินลงทุน 
     การขาดทุนจากการด้อยค่าของสินทรัพย์ และการตีราคาเงินลงทุน 
     (17.1+17.2-17.3-17.4+17.5) </t>
  </si>
  <si>
    <t xml:space="preserve">     17.4 ขาดทุนจากการด้อยค่าของสินทรัพย์ทางการเงิน</t>
  </si>
  <si>
    <t xml:space="preserve">     17.5 กำไร (ขาดทุน) จากการปรับมูลค่ายุติธรรมของเครื่องมือทางการเงิน</t>
  </si>
  <si>
    <t xml:space="preserve">     17.3 ผลขาดทุนด้านเครดิตที่คาดว่าจะเกิดขึ้น</t>
  </si>
  <si>
    <t xml:space="preserve">     17.2 กำไร (ขาดทุน) จากการโอนเปลี่ยนประเภทเงินลงทุน</t>
  </si>
  <si>
    <t xml:space="preserve">     17.1 กำไร (ขาดทุน) จากการจำหน่ายเงินลงทุนรับรู้เข้ากำไรขาดทุน</t>
  </si>
  <si>
    <t>16. กำไร (ขาดทุน) จากการดำเนินงาน (13+14-15)</t>
  </si>
  <si>
    <t>13. กำไร (ขาดทุน) จากการรับประกันภัย (4-12)</t>
  </si>
  <si>
    <t>14. รายได้อื่น</t>
  </si>
  <si>
    <t>15. ค่าใช้จ่ายอื่น</t>
  </si>
  <si>
    <t>11. ค่าใช้จ่ายในการดำเนินงาน</t>
  </si>
  <si>
    <t>12. รวม (5+6+7+8+9+10+11)</t>
  </si>
  <si>
    <t>10. ค่าใช้จ่ายในการรับประกันภัยอื่น</t>
  </si>
  <si>
    <t>8. ค่าสินไหมทดแทนที่เกิดขึ้นระหว่างปี</t>
  </si>
  <si>
    <t>9. ค่าจ้างและค่าบำเหน็จ</t>
  </si>
  <si>
    <t>6. สำรองความเสี่ยงภัยที่ยังไม่สิ้นสุดเพิ่ม (ลด)</t>
  </si>
  <si>
    <t>7. เงินจ่ายตามกรมธรรม์ประกันภัยที่เกิดขึ้นระหว่างปี</t>
  </si>
  <si>
    <t>5. สำรองประกันภัยสำหรับสัญญาประกันภัยระยะยาวเพิ่ม (ลด)</t>
  </si>
  <si>
    <t>1. เบี้ยประกันภัยที่ถือเป็นรายได้</t>
  </si>
  <si>
    <t>2. รายได้ค่าจ้างและค่าบำเหน็จ</t>
  </si>
  <si>
    <t>3. รายได้จากการลงทุนสุทธิ</t>
  </si>
  <si>
    <t>4. รวม (1+2+3)</t>
  </si>
  <si>
    <t>บริษัท (Companies)</t>
  </si>
  <si>
    <t xml:space="preserve">  2.1  ค่าตรวจสอบและรายงานสำหรับการพิจารณา
        การรับประกันภัย</t>
  </si>
  <si>
    <t xml:space="preserve">    3.5.13  ค่าใช้จ่ายที่สำนักงานใหญ่เฉลี่ยจากสำนัก
              งานสาขา*</t>
  </si>
  <si>
    <t xml:space="preserve">    1.1.1  รัฐบาลหรือธนาคารกลาง รวมถึงรัฐบาลไทย ธปท. รัฐวิสาหกิจไทย รวม
             ถึงองค์กรที่จัดตั้งโดยกฎหมายพิเศษ โดยมีกระทรวงการคลังค้ำประกัน 
             ในสกุลเงินบาท</t>
  </si>
  <si>
    <t xml:space="preserve">    1.1.2  รัฐบาลหรือธนาคารกลาง รวมถึงรัฐบาลไทย ธปท. รัฐวิสาหกิจไทย รวม
             ถึงองค์กรที่จัดตั้งโดยกฎหมายพิเศษ โดยมีกระทรวงการคลังค้ำประกัน 
            ในสกุลเงินต่างประเทศ </t>
  </si>
  <si>
    <t xml:space="preserve">    1.1.3  รัฐวิสาหกิจ รวมถึงองค์กรที่จัดตั้งโดยกฎหมายพิเศษ องค์กรของรัฐ 
             องค์กรปกครองส่วนท้องถิ่นของประเทศไทยที่ไม่ค้ำประกันโดยกระทรวง
             การคลัง (ในสกุลเงินบาท) </t>
  </si>
  <si>
    <t xml:space="preserve">    1.1.4  รัฐวิสาหกิจ รวมถึงองค์กรที่จัดตั้งโดยกฎหมายพิเศษ องค์กรของรัฐ 
             องค์กรปกครองส่วนท้องถิ่นของประเทศไทยที่ไม่ค้ำประกันโดยกระทรวง
             การคลัง (ในสกุลเงินต่างประเทศ) รวมถึงรัฐวิสาหกิจต่างประเทศ 
             (ในสกุลเงินตราใดๆ) </t>
  </si>
  <si>
    <t xml:space="preserve">    1.2.1  ตราสารทุนที่จดทะเบียนในตลาดหลักทรัพย์แห่งประเทศไทย 
             ตลาดหลักทรัพย์ เอ็ม เอ ไอ</t>
  </si>
  <si>
    <t xml:space="preserve">    1.2.2  ตราสารทุนที่จดทะเบียนในตลาดหลักทรัพย์อื่น และอยู่ในดัชนี
             ตลาดหลักทรัพย์ตามที่กำหนด</t>
  </si>
  <si>
    <t xml:space="preserve">    1.2.4  เงินลงทุนในบริษัทย่อยและบริษัทร่วมที่ได้รับอนุญาตให้ประกอบธุรกิจ
             ประกันชีวิตตามกฏหมายว่าด้วยการประกันชีวิต และเงินลงทุนในบริษัท
             ย่อยและบริษัทร่วมที่ได้รับอนุญาตให้ประกอบธุรกิจประกันวินาศภัย
             ตามกฏหมายว่าด้วยการประกันวินาศภัย</t>
  </si>
  <si>
    <t xml:space="preserve">  7.1 เงินวางไว้จากการประกันภัยต่อ  </t>
  </si>
  <si>
    <t xml:space="preserve">  7.2 เงินค้างรับเกี่ยวกับการประกันภัยต่อ  </t>
  </si>
  <si>
    <t xml:space="preserve">  7.3 สำรองประกันภัยส่วนที่เรียกคืนจากการประกันภัยต่อที่รวมค่าเผื่อความผันผวน**  </t>
  </si>
  <si>
    <t>16.9 การประมาณการตามหลักคณิตศาสตร์ประกันภัยสำหรับโครงการผลประโยชน์พนักงาน</t>
  </si>
  <si>
    <t>16.10 องค์ประกอบอื่นของกำไรขาดทุนเบ็ดเสร็จอื่น</t>
  </si>
  <si>
    <t>16.11 ภาษีเงินได้เกี่ยวกับองค์ประกอบของกำไรขาดทุนเบ็ดเสร็จอื่น</t>
  </si>
  <si>
    <t>16.12 อื่นๆ</t>
  </si>
  <si>
    <t>16.4 ต้นทุนการป้องกันความเสี่ยงรอตัดบัญชี</t>
  </si>
  <si>
    <t>16.5 ส่วนแบ่งกำไร (ขาดทุน) เบ็ดเสร็จอื่นในบริษัทร่วมและการร่วมค้า</t>
  </si>
  <si>
    <t>16.6 ส่วนเกินทุนจากการตีราคาสินทรัพย์</t>
  </si>
  <si>
    <t xml:space="preserve">       17.1  จัดสรรแล้ว  </t>
  </si>
  <si>
    <t xml:space="preserve">       17.2  ยังไม่ได้จัดสรร  </t>
  </si>
  <si>
    <t xml:space="preserve">18 หุ้นทุนซื้อคืน    </t>
  </si>
  <si>
    <t xml:space="preserve">     รวมส่วนของเจ้าของ    </t>
  </si>
  <si>
    <t xml:space="preserve">     รวมหนี้สินและส่วนของเจ้าของ    </t>
  </si>
  <si>
    <t>16.2 การป้องกันความเสี่ยงในกระแสเงินสด</t>
  </si>
  <si>
    <t>16.3 การแปลงค่างบการเงินจากการดำเนินงานในต่างประเทศ</t>
  </si>
  <si>
    <t xml:space="preserve">13 เงินลงทุนจากสำนักงานใหญ่*    </t>
  </si>
  <si>
    <t xml:space="preserve">14 ใบสำคัญแสดงสิทธิที่จะซื้อหุ้น    </t>
  </si>
  <si>
    <t xml:space="preserve">15 ส่วนเกิน (ต่ำกว่า) มูลค่าหุ้น    </t>
  </si>
  <si>
    <t>16 องค์ประกอบอื่นของส่วนของเจ้าของ 
     (16.1+16.2+16.3+16.4+16.5+16.7+16.8+16.9+16.10-16.11+16.12)</t>
  </si>
  <si>
    <t xml:space="preserve">  12.1 หุ้นสามัญที่ออกและชำระแล้ว  </t>
  </si>
  <si>
    <t xml:space="preserve">  12.2 หุ้นบุริมสิทธิที่ไม่สามารถไถ่ถอนได้ ชนิดไม่สะสมเงินปันผล   </t>
  </si>
  <si>
    <t xml:space="preserve">  12.3 หุ้นบุริมสิทธิที่ไม่สามารถไถ่ถอนได้ ชนิดสะสมเงินปันผล   </t>
  </si>
  <si>
    <t>สินทรัพย์ลงทุน
(Investment Assets)</t>
  </si>
  <si>
    <t>รายได้สุทธิจากการลงทุนสุทธิ
(Net Investment Income)</t>
  </si>
  <si>
    <t>อัตราผลตอบแทนจากการลงทุน
(Yield Rate)</t>
  </si>
  <si>
    <t>(Years)</t>
  </si>
  <si>
    <t>(Total Assets)</t>
  </si>
  <si>
    <t>(Assets Increased)</t>
  </si>
  <si>
    <r>
      <t>% 
+</t>
    </r>
    <r>
      <rPr>
        <sz val="16"/>
        <color rgb="FFFF0000"/>
        <rFont val="TH SarabunPSK"/>
        <family val="2"/>
      </rPr>
      <t xml:space="preserve"> (-)</t>
    </r>
  </si>
  <si>
    <t>(Items)</t>
  </si>
  <si>
    <t>จำนวนกรมธรรม์ประกันภัย
(Number of  Policies)</t>
  </si>
  <si>
    <r>
      <t xml:space="preserve"> % + </t>
    </r>
    <r>
      <rPr>
        <b/>
        <sz val="28"/>
        <color rgb="FFFF0000"/>
        <rFont val="TH SarabunPSK"/>
        <family val="2"/>
      </rPr>
      <t>(-)</t>
    </r>
  </si>
  <si>
    <t>(No.)</t>
  </si>
  <si>
    <r>
      <t xml:space="preserve"> % + </t>
    </r>
    <r>
      <rPr>
        <b/>
        <sz val="26"/>
        <color rgb="FFFF0000"/>
        <rFont val="TH SarabunPSK"/>
        <family val="2"/>
      </rPr>
      <t>(-)</t>
    </r>
  </si>
  <si>
    <t>อัตราการ
เปลี่ยนแปลง
(Growth)</t>
  </si>
  <si>
    <t>อัตราการเปลี่ยนแปลง
(Growth)</t>
  </si>
  <si>
    <t>บริษัท 
(Companies)</t>
  </si>
  <si>
    <t>จำนวนกรมธรรม์</t>
  </si>
  <si>
    <t>จำนวนเงินเอาประกันภัย</t>
  </si>
  <si>
    <t>(No. of Policies)</t>
  </si>
  <si>
    <t>(Sum Insured)</t>
  </si>
  <si>
    <t>SE 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</si>
</sst>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3" formatCode="_-* #,##0.00_-;\-* #,##0.00_-;_-* &quot;-&quot;??_-;_-@_-"/>
    <numFmt numFmtId="187" formatCode="_(* #,##0.00_);_(* \(#,##0.00\);_(* &quot;-&quot;??_);_(@_)"/>
    <numFmt numFmtId="188" formatCode="#,##0.00_);\(#,##0.00\);&quot;-&quot;??_)"/>
    <numFmt numFmtId="189" formatCode="0."/>
    <numFmt numFmtId="190" formatCode="_(* #,##0_);_(* \(#,##0\);_(* &quot;-&quot;??_);_(@_)"/>
    <numFmt numFmtId="191" formatCode="0.0"/>
    <numFmt numFmtId="192" formatCode="General_)"/>
    <numFmt numFmtId="193" formatCode="#,##0;\(#,##0\);&quot;-&quot;"/>
    <numFmt numFmtId="194" formatCode="#,##0.00;\(#,##0.00\);&quot;-&quot;"/>
    <numFmt numFmtId="195" formatCode="#,##0.00_);\(#,##0.00\);&quot;-&quot;"/>
    <numFmt numFmtId="196" formatCode="#,##0.00\ \ \ ;\(#,##0.00\)\ \ ;&quot;-   &quot;"/>
    <numFmt numFmtId="197" formatCode="#,##0\ \ \ ;\(#,##0\)\ \ ;&quot;-   &quot;"/>
    <numFmt numFmtId="198" formatCode="#,##0\ \ \ \ ;\(#,##0\)\ \ \ ;&quot;-    &quot;"/>
    <numFmt numFmtId="199" formatCode="#,##0\ \ \ \ \ \ ;\(#,##0\)\ \ \ \ \ ;&quot;-      &quot;"/>
    <numFmt numFmtId="200" formatCode="#,##0\ \ \ \ \ ;\(#,##0\)\ \ \ \ ;&quot;-     &quot;"/>
    <numFmt numFmtId="201" formatCode="#,##0.000\ \ \ ;\(#,##0.000\)\ \ ;&quot;-   &quot;"/>
    <numFmt numFmtId="202" formatCode="#,##0.00\ ;\(#,##0.00\);&quot;- &quot;"/>
    <numFmt numFmtId="203" formatCode="#,##0.000;\(#,##0.000\);&quot;-&quot;"/>
    <numFmt numFmtId="204" formatCode="#,##0_);\(#,##0\);&quot;-&quot;"/>
    <numFmt numFmtId="205" formatCode="#,##0\ ;\(#,##0\);&quot;- &quot;"/>
    <numFmt numFmtId="206" formatCode="#,##0\ \ ;\(#,##0\)\ ;&quot;-  &quot;"/>
    <numFmt numFmtId="207" formatCode="#,##0\ \ ;\(#,##0\);\ &quot;-  &quot;"/>
    <numFmt numFmtId="208" formatCode="#,##0\ \ \ ;\(#,##0\);\ \ &quot;-   &quot;"/>
    <numFmt numFmtId="209" formatCode="#,##0.00\ \ \ ;\(#,##0.00\);\ \ &quot;-   &quot;"/>
    <numFmt numFmtId="210" formatCode="#,##0.000000;[Red]#,##0.000000"/>
    <numFmt numFmtId="211" formatCode="#,##0\ \ \ \ \ \ \ ;\(#,##0\)\ \ \ \ \ \ ;&quot;-       &quot;"/>
    <numFmt numFmtId="212" formatCode="#,##0.0000_);\(#,##0.0000\);&quot;-&quot;"/>
    <numFmt numFmtId="213" formatCode="#,##0.0000;\(#,##0.0000\);&quot;-&quot;"/>
    <numFmt numFmtId="214" formatCode="&quot;N/A&quot;"/>
    <numFmt numFmtId="215" formatCode="#,##0.000000;\(#,##0.000000\);&quot;-&quot;"/>
    <numFmt numFmtId="216" formatCode="0.00_);[Red]\(0.00\)"/>
    <numFmt numFmtId="217" formatCode="#,##0.0_);[Red]\(#,##0.0\)"/>
    <numFmt numFmtId="218" formatCode="_(* #,##0.0_);_(* \(#,##0.0\);_(* &quot;-&quot;??_);_(@_)"/>
    <numFmt numFmtId="219" formatCode="#,##0.0"/>
    <numFmt numFmtId="220" formatCode="_(* #,##0.0000_);_(* \(#,##0.0000\);_(* &quot;-&quot;??_);_(@_)"/>
    <numFmt numFmtId="221" formatCode="#,##0.00_ ;[Red]\-#,##0.00\ "/>
    <numFmt numFmtId="222" formatCode="_(* #,##0_);_(* \(#,##0\);_(* &quot;-&quot;_);_(@_)"/>
  </numFmts>
  <fonts count="13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2"/>
      <name val="CordiaUPC"/>
      <family val="2"/>
      <charset val="222"/>
    </font>
    <font>
      <sz val="14"/>
      <name val="AngsanaUPC"/>
      <family val="1"/>
      <charset val="222"/>
    </font>
    <font>
      <sz val="14"/>
      <name val="AngsanaUPC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0"/>
      <name val="MS Sans Serif"/>
      <family val="2"/>
      <charset val="222"/>
    </font>
    <font>
      <sz val="14"/>
      <name val="AngsanaUPC"/>
      <family val="1"/>
    </font>
    <font>
      <sz val="14"/>
      <name val="CordiaUPC"/>
      <family val="2"/>
      <charset val="222"/>
    </font>
    <font>
      <b/>
      <sz val="60"/>
      <name val="CordiaUPC"/>
      <family val="2"/>
      <charset val="222"/>
    </font>
    <font>
      <b/>
      <u val="double"/>
      <sz val="18"/>
      <name val="CordiaUPC"/>
      <family val="2"/>
      <charset val="222"/>
    </font>
    <font>
      <b/>
      <sz val="28"/>
      <name val="CordiaUPC"/>
      <family val="2"/>
      <charset val="222"/>
    </font>
    <font>
      <sz val="18"/>
      <name val="CordiaUPC"/>
      <family val="2"/>
      <charset val="222"/>
    </font>
    <font>
      <sz val="16"/>
      <name val="AngsanaUPC"/>
      <family val="1"/>
    </font>
    <font>
      <b/>
      <sz val="44"/>
      <color rgb="FFC0C0C0"/>
      <name val="CordiaUPC"/>
      <family val="2"/>
      <charset val="222"/>
    </font>
    <font>
      <b/>
      <sz val="26"/>
      <name val="CordiaUPC"/>
      <family val="2"/>
      <charset val="222"/>
    </font>
    <font>
      <sz val="16"/>
      <name val="CordiaUPC"/>
      <family val="2"/>
      <charset val="222"/>
    </font>
    <font>
      <sz val="22"/>
      <name val="CordiaUPC"/>
      <family val="2"/>
      <charset val="222"/>
    </font>
    <font>
      <b/>
      <sz val="22"/>
      <name val="CordiaUPC"/>
      <family val="2"/>
      <charset val="222"/>
    </font>
    <font>
      <b/>
      <i/>
      <sz val="18"/>
      <color rgb="FFFF0000"/>
      <name val="CordiaUPC"/>
      <family val="2"/>
    </font>
    <font>
      <b/>
      <sz val="16"/>
      <name val="CordiaUPC"/>
      <family val="2"/>
      <charset val="222"/>
    </font>
    <font>
      <sz val="16"/>
      <name val="AngsanaUPC"/>
      <family val="1"/>
    </font>
    <font>
      <sz val="20"/>
      <name val="CordiaUPC"/>
      <family val="2"/>
      <charset val="222"/>
    </font>
    <font>
      <b/>
      <sz val="20"/>
      <name val="CordiaUPC"/>
      <family val="2"/>
      <charset val="222"/>
    </font>
    <font>
      <sz val="20"/>
      <name val="TH SarabunPSK"/>
      <family val="2"/>
    </font>
    <font>
      <b/>
      <sz val="20"/>
      <name val="TH SarabunPSK"/>
      <family val="2"/>
    </font>
    <font>
      <sz val="22"/>
      <name val="AngsanaUPC"/>
      <family val="1"/>
    </font>
    <font>
      <b/>
      <sz val="22"/>
      <name val="TH SarabunPSK"/>
      <family val="2"/>
    </font>
    <font>
      <sz val="22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b/>
      <sz val="16"/>
      <color rgb="FF000000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8"/>
      <color theme="0"/>
      <name val="TH SarabunPSK"/>
      <family val="2"/>
    </font>
    <font>
      <b/>
      <u/>
      <sz val="16"/>
      <name val="TH SarabunPSK"/>
      <family val="2"/>
    </font>
    <font>
      <b/>
      <sz val="17"/>
      <name val="TH SarabunPSK"/>
      <family val="2"/>
    </font>
    <font>
      <b/>
      <u/>
      <sz val="14"/>
      <name val="TH SarabunPSK"/>
      <family val="2"/>
    </font>
    <font>
      <sz val="16"/>
      <color theme="0"/>
      <name val="TH SarabunPSK"/>
      <family val="2"/>
    </font>
    <font>
      <b/>
      <sz val="24"/>
      <name val="TH SarabunPSK"/>
      <family val="2"/>
    </font>
    <font>
      <sz val="24"/>
      <name val="TH SarabunPSK"/>
      <family val="2"/>
    </font>
    <font>
      <sz val="16"/>
      <name val="AngsanaUPC"/>
      <family val="1"/>
    </font>
    <font>
      <sz val="17"/>
      <name val="TH SarabunPSK"/>
      <family val="2"/>
    </font>
    <font>
      <b/>
      <sz val="15"/>
      <name val="TH SarabunPSK"/>
      <family val="2"/>
    </font>
    <font>
      <sz val="14"/>
      <color indexed="8"/>
      <name val="TH SarabunPSK"/>
      <family val="2"/>
    </font>
    <font>
      <sz val="17"/>
      <color theme="1"/>
      <name val="TH SarabunPSK"/>
      <family val="2"/>
    </font>
    <font>
      <sz val="17"/>
      <color theme="0"/>
      <name val="TH SarabunPSK"/>
      <family val="2"/>
    </font>
    <font>
      <sz val="22"/>
      <color rgb="FF000000"/>
      <name val="TH SarabunPSK"/>
      <family val="2"/>
    </font>
    <font>
      <b/>
      <sz val="21"/>
      <name val="TH SarabunPSK"/>
      <family val="2"/>
    </font>
    <font>
      <sz val="21"/>
      <name val="TH SarabunPSK"/>
      <family val="2"/>
    </font>
    <font>
      <sz val="22"/>
      <color rgb="FF000000"/>
      <name val="TH SarabunPSK"/>
      <family val="2"/>
      <charset val="222"/>
    </font>
    <font>
      <sz val="22"/>
      <name val="TH SarabunPSK"/>
      <family val="2"/>
      <charset val="222"/>
    </font>
    <font>
      <b/>
      <sz val="22"/>
      <name val="TH SarabunPSK"/>
      <family val="2"/>
      <charset val="222"/>
    </font>
    <font>
      <b/>
      <sz val="26"/>
      <name val="TH SarabunPSK"/>
      <family val="2"/>
    </font>
    <font>
      <b/>
      <sz val="17"/>
      <name val="TH SarabunPSK"/>
      <family val="2"/>
      <charset val="222"/>
    </font>
    <font>
      <sz val="17"/>
      <name val="TH SarabunPSK"/>
      <family val="2"/>
      <charset val="222"/>
    </font>
    <font>
      <sz val="17"/>
      <name val="CordiaUPC"/>
      <family val="2"/>
      <charset val="222"/>
    </font>
    <font>
      <sz val="16.5"/>
      <name val="TH SarabunPSK"/>
      <family val="2"/>
    </font>
    <font>
      <b/>
      <sz val="16.5"/>
      <name val="TH SarabunPSK"/>
      <family val="2"/>
    </font>
    <font>
      <sz val="26"/>
      <name val="TH SarabunPSK"/>
      <family val="2"/>
    </font>
    <font>
      <sz val="26"/>
      <name val="CordiaUPC"/>
      <family val="2"/>
      <charset val="222"/>
    </font>
    <font>
      <sz val="14"/>
      <color rgb="FF333333"/>
      <name val="TH SarabunPSK"/>
      <family val="2"/>
    </font>
    <font>
      <sz val="17"/>
      <color rgb="FFFF0000"/>
      <name val="TH SarabunPSK"/>
      <family val="2"/>
    </font>
    <font>
      <b/>
      <sz val="17"/>
      <color rgb="FFFF0000"/>
      <name val="TH SarabunPSK"/>
      <family val="2"/>
    </font>
    <font>
      <b/>
      <sz val="17"/>
      <color rgb="FFFF0000"/>
      <name val="TH SarabunPSK"/>
      <family val="2"/>
      <charset val="222"/>
    </font>
    <font>
      <sz val="18"/>
      <color rgb="FFFF0000"/>
      <name val="TH SarabunPSK"/>
      <family val="2"/>
    </font>
    <font>
      <sz val="16"/>
      <color indexed="8"/>
      <name val="TH SarabunPSK"/>
      <family val="2"/>
    </font>
    <font>
      <b/>
      <sz val="18"/>
      <color indexed="8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7"/>
      <color theme="1"/>
      <name val="TH SarabunPSK"/>
      <family val="2"/>
      <charset val="222"/>
    </font>
    <font>
      <sz val="19"/>
      <name val="TH SarabunPSK"/>
      <family val="2"/>
      <charset val="222"/>
    </font>
    <font>
      <sz val="17"/>
      <color theme="1"/>
      <name val="TH SarabunPSK"/>
      <family val="2"/>
      <charset val="222"/>
    </font>
    <font>
      <sz val="8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28"/>
      <name val="TH SarabunPSK"/>
      <family val="2"/>
    </font>
    <font>
      <b/>
      <sz val="28"/>
      <color theme="0"/>
      <name val="TH SarabunPSK"/>
      <family val="2"/>
    </font>
    <font>
      <sz val="28"/>
      <name val="TH SarabunPSK"/>
      <family val="2"/>
    </font>
    <font>
      <sz val="28"/>
      <color rgb="FFFF0000"/>
      <name val="TH SarabunPSK"/>
      <family val="2"/>
    </font>
    <font>
      <sz val="28"/>
      <color theme="1"/>
      <name val="TH SarabunPSK"/>
      <family val="2"/>
    </font>
    <font>
      <b/>
      <sz val="28"/>
      <color rgb="FFFF0000"/>
      <name val="TH SarabunPSK"/>
      <family val="2"/>
    </font>
    <font>
      <sz val="28"/>
      <color indexed="8"/>
      <name val="TH SarabunPSK"/>
      <family val="2"/>
    </font>
    <font>
      <sz val="28"/>
      <color theme="0"/>
      <name val="TH SarabunPSK"/>
      <family val="2"/>
    </font>
    <font>
      <sz val="14"/>
      <name val="AngsanaUPC"/>
      <family val="1"/>
    </font>
    <font>
      <sz val="14"/>
      <color rgb="FFFF0000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28"/>
      <color theme="1"/>
      <name val="TH SarabunPSK"/>
      <family val="2"/>
    </font>
    <font>
      <sz val="19"/>
      <name val="TH SarabunPSK"/>
      <family val="2"/>
    </font>
    <font>
      <sz val="24"/>
      <name val="CordiaUPC"/>
      <family val="2"/>
      <charset val="222"/>
    </font>
    <font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9"/>
      <color rgb="FFFF0000"/>
      <name val="TH SarabunPSK"/>
      <family val="2"/>
    </font>
    <font>
      <b/>
      <sz val="23"/>
      <name val="TH SarabunPSK"/>
      <family val="2"/>
    </font>
    <font>
      <b/>
      <sz val="18"/>
      <color theme="1"/>
      <name val="TH SarabunPSK"/>
      <family val="2"/>
    </font>
    <font>
      <b/>
      <sz val="28"/>
      <name val="TH SarabunPSK"/>
      <family val="2"/>
      <charset val="222"/>
    </font>
    <font>
      <sz val="28"/>
      <name val="TH SarabunPSK"/>
      <family val="2"/>
      <charset val="222"/>
    </font>
    <font>
      <sz val="23"/>
      <name val="TH SarabunPSK"/>
      <family val="2"/>
    </font>
    <font>
      <sz val="24"/>
      <color rgb="FF000000"/>
      <name val="TH SarabunPSK"/>
      <family val="2"/>
    </font>
    <font>
      <b/>
      <sz val="13"/>
      <color theme="1"/>
      <name val="TH SarabunPSK"/>
      <family val="2"/>
    </font>
    <font>
      <b/>
      <sz val="17"/>
      <color theme="1"/>
      <name val="TH SarabunPSK"/>
      <family val="2"/>
    </font>
    <font>
      <b/>
      <sz val="18"/>
      <color rgb="FF000000"/>
      <name val="TH SarabunPSK"/>
      <family val="2"/>
    </font>
    <font>
      <sz val="13"/>
      <color rgb="FFFF0000"/>
      <name val="TH SarabunPSK"/>
      <family val="2"/>
    </font>
    <font>
      <sz val="16.5"/>
      <color rgb="FFFF0000"/>
      <name val="TH SarabunPSK"/>
      <family val="2"/>
    </font>
    <font>
      <b/>
      <sz val="16.5"/>
      <color rgb="FFFF0000"/>
      <name val="TH SarabunPSK"/>
      <family val="2"/>
    </font>
    <font>
      <sz val="11"/>
      <color theme="0"/>
      <name val="TH SarabunPSK"/>
      <family val="2"/>
    </font>
    <font>
      <b/>
      <sz val="12"/>
      <color rgb="FF000000"/>
      <name val="TH SarabunPSK"/>
      <family val="2"/>
    </font>
    <font>
      <sz val="12"/>
      <name val="TH SarabunPSK"/>
      <family val="2"/>
    </font>
    <font>
      <sz val="11"/>
      <color rgb="FFFF0000"/>
      <name val="TH SarabunPSK"/>
      <family val="2"/>
    </font>
    <font>
      <sz val="11"/>
      <name val="TH SarabunPSK"/>
      <family val="2"/>
    </font>
    <font>
      <sz val="15"/>
      <name val="TH SarabunPSK"/>
      <family val="2"/>
    </font>
    <font>
      <sz val="16"/>
      <color rgb="FF333333"/>
      <name val="TH SarabunPSK"/>
      <family val="2"/>
    </font>
    <font>
      <b/>
      <sz val="27"/>
      <name val="TH SarabunPSK"/>
      <family val="2"/>
    </font>
    <font>
      <b/>
      <sz val="13"/>
      <color rgb="FFFF0000"/>
      <name val="TH SarabunPSK"/>
      <family val="2"/>
    </font>
    <font>
      <b/>
      <sz val="14"/>
      <color theme="1"/>
      <name val="TH SarabunPSK"/>
      <family val="2"/>
    </font>
    <font>
      <b/>
      <sz val="26"/>
      <color theme="1"/>
      <name val="TH SarabunPSK"/>
      <family val="2"/>
    </font>
    <font>
      <b/>
      <sz val="2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5">
    <xf numFmtId="0" fontId="0" fillId="0" borderId="0"/>
    <xf numFmtId="187" fontId="5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Border="0"/>
    <xf numFmtId="1" fontId="3" fillId="0" borderId="0" applyFont="0" applyFill="0" applyBorder="0" applyAlignment="0" applyProtection="0"/>
    <xf numFmtId="0" fontId="5" fillId="0" borderId="0" applyBorder="0"/>
    <xf numFmtId="0" fontId="4" fillId="0" borderId="0" applyBorder="0"/>
    <xf numFmtId="0" fontId="3" fillId="0" borderId="0" applyNumberFormat="0" applyFill="0" applyBorder="0" applyAlignment="0" applyProtection="0"/>
    <xf numFmtId="0" fontId="4" fillId="0" borderId="0" applyBorder="0"/>
    <xf numFmtId="1" fontId="6" fillId="0" borderId="0" applyFont="0" applyFill="0" applyBorder="0" applyAlignment="0" applyProtection="0"/>
    <xf numFmtId="0" fontId="4" fillId="0" borderId="0" applyBorder="0"/>
    <xf numFmtId="0" fontId="7" fillId="0" borderId="0"/>
    <xf numFmtId="0" fontId="4" fillId="0" borderId="0" applyBorder="0"/>
    <xf numFmtId="0" fontId="4" fillId="0" borderId="0" applyBorder="0"/>
    <xf numFmtId="0" fontId="8" fillId="0" borderId="0"/>
    <xf numFmtId="0" fontId="8" fillId="0" borderId="0"/>
    <xf numFmtId="0" fontId="9" fillId="0" borderId="0"/>
    <xf numFmtId="0" fontId="9" fillId="0" borderId="0"/>
    <xf numFmtId="0" fontId="5" fillId="0" borderId="0" applyBorder="0"/>
    <xf numFmtId="0" fontId="8" fillId="0" borderId="0"/>
    <xf numFmtId="0" fontId="8" fillId="0" borderId="0"/>
    <xf numFmtId="0" fontId="2" fillId="0" borderId="0"/>
    <xf numFmtId="3" fontId="10" fillId="0" borderId="1"/>
    <xf numFmtId="189" fontId="3" fillId="0" borderId="3" applyFont="0" applyFill="0" applyBorder="0" applyAlignment="0" applyProtection="0"/>
    <xf numFmtId="0" fontId="11" fillId="0" borderId="0" applyBorder="0"/>
    <xf numFmtId="0" fontId="5" fillId="0" borderId="0"/>
    <xf numFmtId="0" fontId="17" fillId="0" borderId="0"/>
    <xf numFmtId="0" fontId="8" fillId="0" borderId="0"/>
    <xf numFmtId="188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3" fontId="4" fillId="0" borderId="1"/>
    <xf numFmtId="43" fontId="6" fillId="0" borderId="0" applyFont="0" applyFill="0" applyBorder="0" applyAlignment="0" applyProtection="0"/>
    <xf numFmtId="0" fontId="25" fillId="0" borderId="0"/>
    <xf numFmtId="187" fontId="17" fillId="0" borderId="0" applyFont="0" applyFill="0" applyBorder="0" applyAlignment="0" applyProtection="0"/>
    <xf numFmtId="0" fontId="17" fillId="0" borderId="0"/>
    <xf numFmtId="187" fontId="17" fillId="0" borderId="0" applyFont="0" applyFill="0" applyBorder="0" applyAlignment="0" applyProtection="0"/>
    <xf numFmtId="0" fontId="58" fillId="0" borderId="0"/>
    <xf numFmtId="0" fontId="5" fillId="0" borderId="0" applyBorder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5" fillId="0" borderId="0" applyBorder="0"/>
    <xf numFmtId="9" fontId="4" fillId="0" borderId="0" applyFont="0" applyFill="0" applyBorder="0" applyAlignment="0" applyProtection="0"/>
    <xf numFmtId="0" fontId="8" fillId="0" borderId="0"/>
    <xf numFmtId="187" fontId="5" fillId="0" borderId="0" applyFont="0" applyFill="0" applyBorder="0" applyAlignment="0" applyProtection="0"/>
    <xf numFmtId="0" fontId="2" fillId="0" borderId="0"/>
    <xf numFmtId="0" fontId="5" fillId="0" borderId="0" applyBorder="0"/>
    <xf numFmtId="0" fontId="100" fillId="0" borderId="0" applyBorder="0"/>
    <xf numFmtId="0" fontId="4" fillId="0" borderId="0" applyBorder="0"/>
    <xf numFmtId="0" fontId="8" fillId="0" borderId="0"/>
  </cellStyleXfs>
  <cellXfs count="1769">
    <xf numFmtId="0" fontId="0" fillId="0" borderId="0" xfId="0"/>
    <xf numFmtId="0" fontId="12" fillId="0" borderId="0" xfId="25" applyFont="1"/>
    <xf numFmtId="0" fontId="14" fillId="0" borderId="0" xfId="25" applyFont="1"/>
    <xf numFmtId="0" fontId="16" fillId="0" borderId="0" xfId="25" applyFont="1" applyAlignment="1">
      <alignment horizontal="left"/>
    </xf>
    <xf numFmtId="0" fontId="12" fillId="0" borderId="0" xfId="25" applyFont="1" applyAlignment="1">
      <alignment horizontal="left"/>
    </xf>
    <xf numFmtId="0" fontId="12" fillId="0" borderId="0" xfId="25" applyFont="1" applyAlignment="1">
      <alignment horizontal="centerContinuous"/>
    </xf>
    <xf numFmtId="0" fontId="18" fillId="0" borderId="0" xfId="26" applyFont="1"/>
    <xf numFmtId="0" fontId="19" fillId="0" borderId="0" xfId="25" applyFont="1" applyAlignment="1">
      <alignment horizontal="centerContinuous"/>
    </xf>
    <xf numFmtId="0" fontId="20" fillId="0" borderId="0" xfId="25" applyFont="1" applyAlignment="1">
      <alignment horizontal="centerContinuous"/>
    </xf>
    <xf numFmtId="0" fontId="21" fillId="0" borderId="0" xfId="25" applyFont="1" applyAlignment="1">
      <alignment horizontal="centerContinuous"/>
    </xf>
    <xf numFmtId="0" fontId="22" fillId="0" borderId="0" xfId="25" applyFont="1" applyAlignment="1">
      <alignment horizontal="centerContinuous"/>
    </xf>
    <xf numFmtId="49" fontId="23" fillId="0" borderId="0" xfId="25" applyNumberFormat="1" applyFont="1" applyAlignment="1">
      <alignment horizontal="centerContinuous"/>
    </xf>
    <xf numFmtId="0" fontId="20" fillId="0" borderId="0" xfId="26" applyFont="1"/>
    <xf numFmtId="0" fontId="21" fillId="0" borderId="0" xfId="32" applyFont="1"/>
    <xf numFmtId="0" fontId="24" fillId="0" borderId="0" xfId="32" quotePrefix="1" applyFont="1"/>
    <xf numFmtId="0" fontId="20" fillId="0" borderId="0" xfId="32" applyFont="1"/>
    <xf numFmtId="0" fontId="20" fillId="0" borderId="0" xfId="32" applyFont="1" applyAlignment="1">
      <alignment horizontal="center"/>
    </xf>
    <xf numFmtId="0" fontId="26" fillId="0" borderId="0" xfId="32" applyFont="1"/>
    <xf numFmtId="0" fontId="20" fillId="0" borderId="0" xfId="32" quotePrefix="1" applyFont="1" applyAlignment="1">
      <alignment horizontal="centerContinuous"/>
    </xf>
    <xf numFmtId="0" fontId="20" fillId="0" borderId="0" xfId="32" applyFont="1" applyAlignment="1">
      <alignment horizontal="centerContinuous"/>
    </xf>
    <xf numFmtId="0" fontId="26" fillId="0" borderId="0" xfId="32" applyFont="1" applyAlignment="1">
      <alignment vertical="center"/>
    </xf>
    <xf numFmtId="0" fontId="28" fillId="0" borderId="9" xfId="32" applyFont="1" applyBorder="1" applyAlignment="1">
      <alignment horizontal="center"/>
    </xf>
    <xf numFmtId="0" fontId="21" fillId="0" borderId="0" xfId="26" applyFont="1"/>
    <xf numFmtId="0" fontId="21" fillId="0" borderId="0" xfId="34" applyFont="1"/>
    <xf numFmtId="0" fontId="30" fillId="0" borderId="0" xfId="34" applyFont="1"/>
    <xf numFmtId="0" fontId="20" fillId="0" borderId="0" xfId="34" applyFont="1"/>
    <xf numFmtId="0" fontId="17" fillId="0" borderId="0" xfId="34"/>
    <xf numFmtId="0" fontId="20" fillId="0" borderId="0" xfId="34" quotePrefix="1" applyFont="1" applyAlignment="1">
      <alignment horizontal="left"/>
    </xf>
    <xf numFmtId="0" fontId="28" fillId="0" borderId="0" xfId="26" applyFont="1"/>
    <xf numFmtId="0" fontId="32" fillId="0" borderId="0" xfId="0" applyFont="1"/>
    <xf numFmtId="0" fontId="33" fillId="0" borderId="8" xfId="0" applyFont="1" applyBorder="1"/>
    <xf numFmtId="0" fontId="33" fillId="0" borderId="9" xfId="0" quotePrefix="1" applyFont="1" applyBorder="1" applyAlignment="1">
      <alignment horizontal="left"/>
    </xf>
    <xf numFmtId="204" fontId="33" fillId="0" borderId="14" xfId="0" applyNumberFormat="1" applyFont="1" applyBorder="1"/>
    <xf numFmtId="204" fontId="33" fillId="0" borderId="0" xfId="0" applyNumberFormat="1" applyFont="1"/>
    <xf numFmtId="195" fontId="33" fillId="0" borderId="9" xfId="0" applyNumberFormat="1" applyFont="1" applyBorder="1" applyAlignment="1">
      <alignment horizontal="center"/>
    </xf>
    <xf numFmtId="196" fontId="33" fillId="0" borderId="14" xfId="33" applyNumberFormat="1" applyFont="1" applyBorder="1" applyAlignment="1">
      <alignment horizontal="right"/>
    </xf>
    <xf numFmtId="193" fontId="33" fillId="0" borderId="0" xfId="33" applyNumberFormat="1" applyFont="1" applyBorder="1"/>
    <xf numFmtId="0" fontId="33" fillId="0" borderId="0" xfId="0" applyFont="1"/>
    <xf numFmtId="0" fontId="33" fillId="0" borderId="0" xfId="0" applyFont="1" applyAlignment="1">
      <alignment vertical="center"/>
    </xf>
    <xf numFmtId="49" fontId="33" fillId="0" borderId="0" xfId="5" applyNumberFormat="1" applyFont="1" applyBorder="1" applyAlignment="1">
      <alignment horizontal="left" vertical="top"/>
    </xf>
    <xf numFmtId="0" fontId="33" fillId="0" borderId="0" xfId="5" applyFont="1" applyBorder="1" applyAlignment="1">
      <alignment horizontal="center"/>
    </xf>
    <xf numFmtId="0" fontId="33" fillId="0" borderId="0" xfId="5" applyFont="1" applyBorder="1"/>
    <xf numFmtId="0" fontId="35" fillId="0" borderId="0" xfId="5" applyFont="1" applyBorder="1" applyAlignment="1">
      <alignment horizontal="center"/>
    </xf>
    <xf numFmtId="0" fontId="35" fillId="0" borderId="2" xfId="5" applyFont="1" applyBorder="1" applyAlignment="1">
      <alignment horizontal="center"/>
    </xf>
    <xf numFmtId="0" fontId="33" fillId="0" borderId="0" xfId="5" applyFont="1" applyBorder="1" applyAlignment="1">
      <alignment vertical="top"/>
    </xf>
    <xf numFmtId="0" fontId="33" fillId="0" borderId="0" xfId="5" applyFont="1" applyBorder="1" applyAlignment="1">
      <alignment horizontal="left" vertical="top"/>
    </xf>
    <xf numFmtId="0" fontId="35" fillId="0" borderId="14" xfId="5" applyFont="1" applyBorder="1" applyAlignment="1">
      <alignment horizontal="center" vertical="top" wrapText="1"/>
    </xf>
    <xf numFmtId="0" fontId="35" fillId="0" borderId="0" xfId="26" quotePrefix="1" applyFont="1"/>
    <xf numFmtId="0" fontId="33" fillId="0" borderId="0" xfId="26" applyFont="1"/>
    <xf numFmtId="0" fontId="35" fillId="0" borderId="1" xfId="26" applyFont="1" applyBorder="1" applyAlignment="1">
      <alignment horizontal="center" vertical="center"/>
    </xf>
    <xf numFmtId="0" fontId="35" fillId="0" borderId="4" xfId="26" applyFont="1" applyBorder="1" applyAlignment="1">
      <alignment horizontal="center" vertical="center" wrapText="1"/>
    </xf>
    <xf numFmtId="0" fontId="32" fillId="0" borderId="0" xfId="26" applyFont="1"/>
    <xf numFmtId="0" fontId="37" fillId="0" borderId="0" xfId="0" quotePrefix="1" applyFont="1"/>
    <xf numFmtId="0" fontId="34" fillId="0" borderId="0" xfId="0" applyFont="1"/>
    <xf numFmtId="204" fontId="33" fillId="0" borderId="9" xfId="0" applyNumberFormat="1" applyFont="1" applyBorder="1"/>
    <xf numFmtId="202" fontId="33" fillId="0" borderId="9" xfId="33" applyNumberFormat="1" applyFont="1" applyBorder="1" applyAlignment="1">
      <alignment horizontal="right"/>
    </xf>
    <xf numFmtId="202" fontId="33" fillId="0" borderId="14" xfId="33" applyNumberFormat="1" applyFont="1" applyBorder="1" applyAlignment="1">
      <alignment horizontal="right"/>
    </xf>
    <xf numFmtId="0" fontId="33" fillId="0" borderId="8" xfId="0" applyFont="1" applyBorder="1" applyAlignment="1">
      <alignment vertical="center"/>
    </xf>
    <xf numFmtId="0" fontId="33" fillId="0" borderId="9" xfId="0" applyFont="1" applyBorder="1" applyAlignment="1">
      <alignment horizontal="left" vertical="center"/>
    </xf>
    <xf numFmtId="204" fontId="33" fillId="0" borderId="14" xfId="0" applyNumberFormat="1" applyFont="1" applyBorder="1" applyAlignment="1">
      <alignment vertical="center"/>
    </xf>
    <xf numFmtId="0" fontId="33" fillId="0" borderId="9" xfId="0" quotePrefix="1" applyFont="1" applyBorder="1" applyAlignment="1">
      <alignment horizontal="left" vertical="center"/>
    </xf>
    <xf numFmtId="204" fontId="33" fillId="0" borderId="9" xfId="0" applyNumberFormat="1" applyFont="1" applyBorder="1" applyAlignment="1">
      <alignment vertical="center"/>
    </xf>
    <xf numFmtId="0" fontId="33" fillId="0" borderId="11" xfId="0" applyFont="1" applyBorder="1" applyAlignment="1">
      <alignment vertical="center"/>
    </xf>
    <xf numFmtId="0" fontId="33" fillId="0" borderId="12" xfId="0" applyFont="1" applyBorder="1" applyAlignment="1">
      <alignment horizontal="left" vertical="center"/>
    </xf>
    <xf numFmtId="204" fontId="33" fillId="0" borderId="12" xfId="0" applyNumberFormat="1" applyFont="1" applyBorder="1" applyAlignment="1">
      <alignment vertical="center"/>
    </xf>
    <xf numFmtId="0" fontId="33" fillId="0" borderId="0" xfId="0" applyFont="1" applyAlignment="1">
      <alignment horizontal="left"/>
    </xf>
    <xf numFmtId="202" fontId="33" fillId="0" borderId="0" xfId="33" applyNumberFormat="1" applyFont="1" applyBorder="1" applyAlignment="1">
      <alignment horizontal="right"/>
    </xf>
    <xf numFmtId="0" fontId="38" fillId="0" borderId="0" xfId="0" applyFont="1"/>
    <xf numFmtId="187" fontId="33" fillId="0" borderId="14" xfId="1" applyFont="1" applyBorder="1"/>
    <xf numFmtId="0" fontId="32" fillId="0" borderId="0" xfId="26" applyFont="1" applyAlignment="1">
      <alignment horizontal="center"/>
    </xf>
    <xf numFmtId="0" fontId="33" fillId="0" borderId="0" xfId="26" applyFont="1" applyAlignment="1">
      <alignment horizontal="centerContinuous"/>
    </xf>
    <xf numFmtId="0" fontId="28" fillId="0" borderId="0" xfId="26" quotePrefix="1" applyFont="1" applyAlignment="1">
      <alignment horizontal="centerContinuous"/>
    </xf>
    <xf numFmtId="190" fontId="33" fillId="0" borderId="0" xfId="1" applyNumberFormat="1" applyFont="1"/>
    <xf numFmtId="187" fontId="33" fillId="0" borderId="0" xfId="1" applyFont="1"/>
    <xf numFmtId="187" fontId="44" fillId="0" borderId="0" xfId="1" applyFont="1"/>
    <xf numFmtId="0" fontId="32" fillId="0" borderId="0" xfId="34" applyFont="1"/>
    <xf numFmtId="0" fontId="33" fillId="0" borderId="10" xfId="34" applyFont="1" applyBorder="1" applyAlignment="1">
      <alignment horizontal="center" vertical="center" wrapText="1"/>
    </xf>
    <xf numFmtId="0" fontId="33" fillId="0" borderId="4" xfId="34" quotePrefix="1" applyFont="1" applyBorder="1" applyAlignment="1">
      <alignment horizontal="center" vertical="center" wrapText="1"/>
    </xf>
    <xf numFmtId="0" fontId="33" fillId="0" borderId="12" xfId="34" quotePrefix="1" applyFont="1" applyBorder="1" applyAlignment="1">
      <alignment horizontal="center" vertical="center" wrapText="1"/>
    </xf>
    <xf numFmtId="0" fontId="33" fillId="0" borderId="10" xfId="34" applyFont="1" applyBorder="1"/>
    <xf numFmtId="0" fontId="33" fillId="0" borderId="14" xfId="34" applyFont="1" applyBorder="1"/>
    <xf numFmtId="0" fontId="32" fillId="0" borderId="0" xfId="34" applyFont="1" applyAlignment="1">
      <alignment vertical="center"/>
    </xf>
    <xf numFmtId="0" fontId="33" fillId="0" borderId="13" xfId="34" applyFont="1" applyBorder="1" applyAlignment="1">
      <alignment horizontal="center" vertical="center" wrapText="1"/>
    </xf>
    <xf numFmtId="0" fontId="33" fillId="0" borderId="12" xfId="34" applyFont="1" applyBorder="1" applyAlignment="1">
      <alignment horizontal="center" vertical="center" wrapText="1"/>
    </xf>
    <xf numFmtId="0" fontId="33" fillId="0" borderId="14" xfId="34" applyFont="1" applyBorder="1" applyAlignment="1">
      <alignment wrapText="1"/>
    </xf>
    <xf numFmtId="190" fontId="49" fillId="0" borderId="10" xfId="35" applyNumberFormat="1" applyFont="1" applyBorder="1" applyAlignment="1">
      <alignment vertical="center"/>
    </xf>
    <xf numFmtId="202" fontId="49" fillId="3" borderId="4" xfId="34" applyNumberFormat="1" applyFont="1" applyFill="1" applyBorder="1" applyAlignment="1">
      <alignment horizontal="right" vertical="center"/>
    </xf>
    <xf numFmtId="187" fontId="49" fillId="0" borderId="4" xfId="1" applyFont="1" applyBorder="1" applyAlignment="1">
      <alignment horizontal="right" vertical="center"/>
    </xf>
    <xf numFmtId="190" fontId="49" fillId="0" borderId="14" xfId="35" applyNumberFormat="1" applyFont="1" applyBorder="1" applyAlignment="1">
      <alignment vertical="center"/>
    </xf>
    <xf numFmtId="202" fontId="49" fillId="3" borderId="9" xfId="34" applyNumberFormat="1" applyFont="1" applyFill="1" applyBorder="1" applyAlignment="1">
      <alignment horizontal="right" vertical="center"/>
    </xf>
    <xf numFmtId="190" fontId="49" fillId="0" borderId="9" xfId="35" applyNumberFormat="1" applyFont="1" applyBorder="1" applyAlignment="1">
      <alignment vertical="center"/>
    </xf>
    <xf numFmtId="187" fontId="49" fillId="0" borderId="9" xfId="1" applyFont="1" applyBorder="1" applyAlignment="1">
      <alignment horizontal="right" vertical="center"/>
    </xf>
    <xf numFmtId="0" fontId="28" fillId="0" borderId="0" xfId="34" quotePrefix="1" applyFont="1" applyAlignment="1">
      <alignment horizontal="left" vertical="center"/>
    </xf>
    <xf numFmtId="202" fontId="50" fillId="3" borderId="1" xfId="34" applyNumberFormat="1" applyFont="1" applyFill="1" applyBorder="1" applyAlignment="1">
      <alignment horizontal="right" vertical="center"/>
    </xf>
    <xf numFmtId="0" fontId="31" fillId="0" borderId="0" xfId="26" quotePrefix="1" applyFont="1" applyAlignment="1">
      <alignment horizontal="left"/>
    </xf>
    <xf numFmtId="0" fontId="32" fillId="0" borderId="0" xfId="26" quotePrefix="1" applyFont="1" applyAlignment="1">
      <alignment horizontal="left"/>
    </xf>
    <xf numFmtId="15" fontId="35" fillId="0" borderId="0" xfId="26" applyNumberFormat="1" applyFont="1"/>
    <xf numFmtId="0" fontId="33" fillId="0" borderId="0" xfId="26" quotePrefix="1" applyFont="1" applyAlignment="1">
      <alignment horizontal="left"/>
    </xf>
    <xf numFmtId="0" fontId="33" fillId="0" borderId="0" xfId="26" quotePrefix="1" applyFont="1" applyAlignment="1">
      <alignment horizontal="center" vertical="center"/>
    </xf>
    <xf numFmtId="0" fontId="33" fillId="0" borderId="11" xfId="26" quotePrefix="1" applyFont="1" applyBorder="1" applyAlignment="1">
      <alignment horizontal="right" vertical="top" wrapText="1"/>
    </xf>
    <xf numFmtId="0" fontId="33" fillId="0" borderId="12" xfId="26" quotePrefix="1" applyFont="1" applyBorder="1" applyAlignment="1">
      <alignment horizontal="left" vertical="top" wrapText="1"/>
    </xf>
    <xf numFmtId="190" fontId="33" fillId="0" borderId="2" xfId="33" applyNumberFormat="1" applyFont="1" applyBorder="1"/>
    <xf numFmtId="187" fontId="33" fillId="0" borderId="13" xfId="33" applyFont="1" applyBorder="1" applyAlignment="1">
      <alignment horizontal="center"/>
    </xf>
    <xf numFmtId="195" fontId="33" fillId="0" borderId="13" xfId="33" applyNumberFormat="1" applyFont="1" applyBorder="1" applyAlignment="1">
      <alignment horizontal="center"/>
    </xf>
    <xf numFmtId="0" fontId="33" fillId="0" borderId="8" xfId="26" applyFont="1" applyBorder="1" applyAlignment="1">
      <alignment horizontal="right" vertical="top" wrapText="1"/>
    </xf>
    <xf numFmtId="0" fontId="33" fillId="0" borderId="9" xfId="26" applyFont="1" applyBorder="1" applyAlignment="1">
      <alignment horizontal="left" vertical="top" wrapText="1"/>
    </xf>
    <xf numFmtId="190" fontId="33" fillId="0" borderId="0" xfId="33" applyNumberFormat="1" applyFont="1" applyBorder="1"/>
    <xf numFmtId="195" fontId="33" fillId="0" borderId="14" xfId="33" applyNumberFormat="1" applyFont="1" applyBorder="1" applyAlignment="1">
      <alignment horizontal="center"/>
    </xf>
    <xf numFmtId="0" fontId="33" fillId="0" borderId="8" xfId="26" quotePrefix="1" applyFont="1" applyBorder="1" applyAlignment="1">
      <alignment horizontal="right" vertical="top" wrapText="1"/>
    </xf>
    <xf numFmtId="0" fontId="33" fillId="0" borderId="9" xfId="26" quotePrefix="1" applyFont="1" applyBorder="1" applyAlignment="1">
      <alignment horizontal="left" vertical="top" wrapText="1"/>
    </xf>
    <xf numFmtId="197" fontId="33" fillId="0" borderId="0" xfId="33" applyNumberFormat="1" applyFont="1" applyBorder="1"/>
    <xf numFmtId="198" fontId="33" fillId="0" borderId="0" xfId="33" applyNumberFormat="1" applyFont="1" applyBorder="1"/>
    <xf numFmtId="194" fontId="33" fillId="0" borderId="14" xfId="33" applyNumberFormat="1" applyFont="1" applyBorder="1" applyAlignment="1">
      <alignment horizontal="center"/>
    </xf>
    <xf numFmtId="0" fontId="33" fillId="0" borderId="8" xfId="26" quotePrefix="1" applyFont="1" applyBorder="1" applyAlignment="1">
      <alignment horizontal="right" wrapText="1"/>
    </xf>
    <xf numFmtId="0" fontId="33" fillId="0" borderId="9" xfId="26" quotePrefix="1" applyFont="1" applyBorder="1" applyAlignment="1">
      <alignment horizontal="left" wrapText="1"/>
    </xf>
    <xf numFmtId="0" fontId="33" fillId="0" borderId="8" xfId="26" applyFont="1" applyBorder="1" applyAlignment="1">
      <alignment horizontal="right" wrapText="1"/>
    </xf>
    <xf numFmtId="0" fontId="33" fillId="0" borderId="9" xfId="26" applyFont="1" applyBorder="1" applyAlignment="1">
      <alignment horizontal="left" wrapText="1"/>
    </xf>
    <xf numFmtId="0" fontId="33" fillId="0" borderId="0" xfId="26" applyFont="1" applyAlignment="1">
      <alignment horizontal="left"/>
    </xf>
    <xf numFmtId="0" fontId="33" fillId="0" borderId="0" xfId="26" applyFont="1" applyAlignment="1">
      <alignment horizontal="left" vertical="top"/>
    </xf>
    <xf numFmtId="187" fontId="33" fillId="0" borderId="0" xfId="1" applyFont="1" applyBorder="1"/>
    <xf numFmtId="190" fontId="33" fillId="0" borderId="0" xfId="1" applyNumberFormat="1" applyFont="1" applyBorder="1"/>
    <xf numFmtId="0" fontId="33" fillId="0" borderId="8" xfId="26" applyFont="1" applyBorder="1"/>
    <xf numFmtId="0" fontId="33" fillId="0" borderId="9" xfId="26" quotePrefix="1" applyFont="1" applyBorder="1" applyAlignment="1">
      <alignment horizontal="left"/>
    </xf>
    <xf numFmtId="204" fontId="33" fillId="0" borderId="14" xfId="26" applyNumberFormat="1" applyFont="1" applyBorder="1"/>
    <xf numFmtId="195" fontId="33" fillId="0" borderId="14" xfId="26" applyNumberFormat="1" applyFont="1" applyBorder="1" applyAlignment="1">
      <alignment horizontal="center"/>
    </xf>
    <xf numFmtId="193" fontId="33" fillId="0" borderId="14" xfId="26" applyNumberFormat="1" applyFont="1" applyBorder="1" applyAlignment="1">
      <alignment horizontal="center"/>
    </xf>
    <xf numFmtId="194" fontId="33" fillId="0" borderId="14" xfId="26" applyNumberFormat="1" applyFont="1" applyBorder="1" applyAlignment="1">
      <alignment horizontal="center"/>
    </xf>
    <xf numFmtId="0" fontId="34" fillId="0" borderId="3" xfId="26" applyFont="1" applyBorder="1"/>
    <xf numFmtId="0" fontId="34" fillId="0" borderId="16" xfId="26" applyFont="1" applyBorder="1" applyAlignment="1">
      <alignment horizontal="left"/>
    </xf>
    <xf numFmtId="193" fontId="34" fillId="0" borderId="10" xfId="26" applyNumberFormat="1" applyFont="1" applyBorder="1" applyAlignment="1">
      <alignment horizontal="center"/>
    </xf>
    <xf numFmtId="0" fontId="34" fillId="0" borderId="8" xfId="26" applyFont="1" applyBorder="1"/>
    <xf numFmtId="0" fontId="34" fillId="0" borderId="0" xfId="26" applyFont="1" applyAlignment="1">
      <alignment horizontal="left"/>
    </xf>
    <xf numFmtId="193" fontId="34" fillId="0" borderId="14" xfId="26" applyNumberFormat="1" applyFont="1" applyBorder="1" applyAlignment="1">
      <alignment horizontal="center"/>
    </xf>
    <xf numFmtId="0" fontId="34" fillId="0" borderId="0" xfId="26" quotePrefix="1" applyFont="1" applyAlignment="1">
      <alignment horizontal="left"/>
    </xf>
    <xf numFmtId="193" fontId="33" fillId="0" borderId="0" xfId="26" applyNumberFormat="1" applyFont="1"/>
    <xf numFmtId="0" fontId="34" fillId="0" borderId="11" xfId="26" applyFont="1" applyBorder="1"/>
    <xf numFmtId="0" fontId="33" fillId="0" borderId="0" xfId="26" quotePrefix="1" applyFont="1" applyAlignment="1">
      <alignment horizontal="left" vertical="center"/>
    </xf>
    <xf numFmtId="0" fontId="33" fillId="0" borderId="0" xfId="26" quotePrefix="1" applyFont="1" applyAlignment="1">
      <alignment horizontal="right"/>
    </xf>
    <xf numFmtId="0" fontId="34" fillId="0" borderId="0" xfId="26" applyFont="1"/>
    <xf numFmtId="202" fontId="33" fillId="0" borderId="14" xfId="26" applyNumberFormat="1" applyFont="1" applyBorder="1" applyAlignment="1">
      <alignment horizontal="center"/>
    </xf>
    <xf numFmtId="0" fontId="33" fillId="0" borderId="0" xfId="26" quotePrefix="1" applyFont="1" applyAlignment="1">
      <alignment horizontal="centerContinuous"/>
    </xf>
    <xf numFmtId="193" fontId="33" fillId="0" borderId="0" xfId="26" applyNumberFormat="1" applyFont="1" applyAlignment="1">
      <alignment horizontal="centerContinuous"/>
    </xf>
    <xf numFmtId="187" fontId="21" fillId="0" borderId="0" xfId="1" applyFont="1"/>
    <xf numFmtId="187" fontId="36" fillId="0" borderId="1" xfId="1" applyFont="1" applyBorder="1" applyAlignment="1">
      <alignment horizontal="center" vertical="center"/>
    </xf>
    <xf numFmtId="187" fontId="33" fillId="0" borderId="10" xfId="1" applyFont="1" applyBorder="1" applyAlignment="1">
      <alignment vertical="center" wrapText="1"/>
    </xf>
    <xf numFmtId="187" fontId="20" fillId="0" borderId="0" xfId="1" applyFont="1"/>
    <xf numFmtId="0" fontId="35" fillId="3" borderId="14" xfId="5" applyFont="1" applyFill="1" applyBorder="1" applyAlignment="1">
      <alignment horizontal="center" vertical="top" wrapText="1"/>
    </xf>
    <xf numFmtId="0" fontId="33" fillId="0" borderId="8" xfId="26" applyFont="1" applyBorder="1" applyAlignment="1">
      <alignment vertical="center"/>
    </xf>
    <xf numFmtId="0" fontId="33" fillId="0" borderId="9" xfId="26" applyFont="1" applyBorder="1" applyAlignment="1">
      <alignment vertical="center"/>
    </xf>
    <xf numFmtId="0" fontId="20" fillId="0" borderId="0" xfId="26" applyFont="1" applyAlignment="1">
      <alignment vertical="center"/>
    </xf>
    <xf numFmtId="0" fontId="35" fillId="0" borderId="3" xfId="26" applyFont="1" applyBorder="1" applyAlignment="1">
      <alignment vertical="center"/>
    </xf>
    <xf numFmtId="0" fontId="35" fillId="0" borderId="9" xfId="26" applyFont="1" applyBorder="1" applyAlignment="1">
      <alignment vertical="center"/>
    </xf>
    <xf numFmtId="0" fontId="33" fillId="0" borderId="0" xfId="26" applyFont="1" applyAlignment="1">
      <alignment vertical="center"/>
    </xf>
    <xf numFmtId="190" fontId="33" fillId="0" borderId="14" xfId="1" applyNumberFormat="1" applyFont="1" applyBorder="1" applyAlignment="1">
      <alignment vertical="center"/>
    </xf>
    <xf numFmtId="190" fontId="35" fillId="3" borderId="14" xfId="1" applyNumberFormat="1" applyFont="1" applyFill="1" applyBorder="1" applyAlignment="1">
      <alignment vertical="center"/>
    </xf>
    <xf numFmtId="0" fontId="35" fillId="0" borderId="8" xfId="26" applyFont="1" applyBorder="1" applyAlignment="1">
      <alignment vertical="center"/>
    </xf>
    <xf numFmtId="0" fontId="33" fillId="0" borderId="11" xfId="26" applyFont="1" applyBorder="1" applyAlignment="1">
      <alignment vertical="center"/>
    </xf>
    <xf numFmtId="0" fontId="33" fillId="0" borderId="12" xfId="26" applyFont="1" applyBorder="1" applyAlignment="1">
      <alignment vertical="center"/>
    </xf>
    <xf numFmtId="0" fontId="33" fillId="0" borderId="13" xfId="26" applyFont="1" applyBorder="1" applyAlignment="1">
      <alignment horizontal="center" vertical="center" wrapText="1"/>
    </xf>
    <xf numFmtId="0" fontId="35" fillId="0" borderId="0" xfId="32" quotePrefix="1" applyFont="1"/>
    <xf numFmtId="193" fontId="20" fillId="0" borderId="0" xfId="32" applyNumberFormat="1" applyFont="1"/>
    <xf numFmtId="193" fontId="33" fillId="3" borderId="14" xfId="33" applyNumberFormat="1" applyFont="1" applyFill="1" applyBorder="1"/>
    <xf numFmtId="0" fontId="34" fillId="0" borderId="2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3" fillId="0" borderId="3" xfId="0" applyFont="1" applyBorder="1" applyAlignment="1">
      <alignment vertical="center"/>
    </xf>
    <xf numFmtId="0" fontId="33" fillId="0" borderId="4" xfId="0" applyFont="1" applyBorder="1" applyAlignment="1">
      <alignment horizontal="left" vertical="center"/>
    </xf>
    <xf numFmtId="204" fontId="33" fillId="0" borderId="10" xfId="0" applyNumberFormat="1" applyFont="1" applyBorder="1" applyAlignment="1">
      <alignment vertical="center"/>
    </xf>
    <xf numFmtId="193" fontId="35" fillId="3" borderId="14" xfId="33" applyNumberFormat="1" applyFont="1" applyFill="1" applyBorder="1"/>
    <xf numFmtId="202" fontId="35" fillId="0" borderId="14" xfId="33" applyNumberFormat="1" applyFont="1" applyBorder="1" applyAlignment="1">
      <alignment horizontal="right"/>
    </xf>
    <xf numFmtId="190" fontId="33" fillId="0" borderId="4" xfId="1" applyNumberFormat="1" applyFont="1" applyBorder="1" applyAlignment="1">
      <alignment vertical="center"/>
    </xf>
    <xf numFmtId="190" fontId="33" fillId="0" borderId="9" xfId="1" applyNumberFormat="1" applyFont="1" applyBorder="1" applyAlignment="1">
      <alignment vertical="center"/>
    </xf>
    <xf numFmtId="190" fontId="33" fillId="0" borderId="12" xfId="1" applyNumberFormat="1" applyFont="1" applyBorder="1" applyAlignment="1">
      <alignment vertical="center"/>
    </xf>
    <xf numFmtId="190" fontId="51" fillId="0" borderId="0" xfId="1" applyNumberFormat="1" applyFont="1"/>
    <xf numFmtId="204" fontId="33" fillId="0" borderId="2" xfId="0" applyNumberFormat="1" applyFont="1" applyBorder="1" applyAlignment="1">
      <alignment vertical="center"/>
    </xf>
    <xf numFmtId="204" fontId="35" fillId="3" borderId="10" xfId="0" applyNumberFormat="1" applyFont="1" applyFill="1" applyBorder="1"/>
    <xf numFmtId="204" fontId="35" fillId="3" borderId="14" xfId="0" applyNumberFormat="1" applyFont="1" applyFill="1" applyBorder="1"/>
    <xf numFmtId="206" fontId="33" fillId="3" borderId="14" xfId="33" applyNumberFormat="1" applyFont="1" applyFill="1" applyBorder="1"/>
    <xf numFmtId="190" fontId="33" fillId="0" borderId="14" xfId="1" applyNumberFormat="1" applyFont="1" applyBorder="1"/>
    <xf numFmtId="190" fontId="33" fillId="0" borderId="10" xfId="1" applyNumberFormat="1" applyFont="1" applyBorder="1"/>
    <xf numFmtId="0" fontId="50" fillId="0" borderId="0" xfId="26" quotePrefix="1" applyFont="1"/>
    <xf numFmtId="0" fontId="35" fillId="3" borderId="11" xfId="26" applyFont="1" applyFill="1" applyBorder="1" applyAlignment="1">
      <alignment horizontal="center" vertical="center" wrapText="1"/>
    </xf>
    <xf numFmtId="0" fontId="33" fillId="0" borderId="12" xfId="26" applyFont="1" applyBorder="1" applyAlignment="1">
      <alignment horizontal="center" vertical="center" wrapText="1"/>
    </xf>
    <xf numFmtId="204" fontId="33" fillId="0" borderId="9" xfId="26" applyNumberFormat="1" applyFont="1" applyBorder="1"/>
    <xf numFmtId="195" fontId="33" fillId="0" borderId="9" xfId="26" applyNumberFormat="1" applyFont="1" applyBorder="1" applyAlignment="1">
      <alignment horizontal="center"/>
    </xf>
    <xf numFmtId="204" fontId="35" fillId="3" borderId="0" xfId="26" applyNumberFormat="1" applyFont="1" applyFill="1"/>
    <xf numFmtId="204" fontId="33" fillId="0" borderId="9" xfId="26" applyNumberFormat="1" applyFont="1" applyBorder="1" applyAlignment="1">
      <alignment horizontal="right"/>
    </xf>
    <xf numFmtId="204" fontId="35" fillId="3" borderId="9" xfId="26" applyNumberFormat="1" applyFont="1" applyFill="1" applyBorder="1" applyAlignment="1">
      <alignment horizontal="right"/>
    </xf>
    <xf numFmtId="193" fontId="33" fillId="0" borderId="9" xfId="33" applyNumberFormat="1" applyFont="1" applyBorder="1"/>
    <xf numFmtId="208" fontId="33" fillId="0" borderId="9" xfId="33" applyNumberFormat="1" applyFont="1" applyBorder="1"/>
    <xf numFmtId="206" fontId="33" fillId="0" borderId="9" xfId="33" applyNumberFormat="1" applyFont="1" applyBorder="1"/>
    <xf numFmtId="205" fontId="33" fillId="0" borderId="9" xfId="33" applyNumberFormat="1" applyFont="1" applyBorder="1"/>
    <xf numFmtId="205" fontId="35" fillId="3" borderId="0" xfId="33" applyNumberFormat="1" applyFont="1" applyFill="1" applyBorder="1"/>
    <xf numFmtId="209" fontId="33" fillId="0" borderId="14" xfId="33" applyNumberFormat="1" applyFont="1" applyBorder="1" applyAlignment="1">
      <alignment horizontal="right"/>
    </xf>
    <xf numFmtId="207" fontId="33" fillId="0" borderId="9" xfId="33" applyNumberFormat="1" applyFont="1" applyBorder="1"/>
    <xf numFmtId="208" fontId="35" fillId="3" borderId="9" xfId="33" applyNumberFormat="1" applyFont="1" applyFill="1" applyBorder="1"/>
    <xf numFmtId="1" fontId="33" fillId="0" borderId="9" xfId="33" applyNumberFormat="1" applyFont="1" applyBorder="1"/>
    <xf numFmtId="205" fontId="35" fillId="3" borderId="8" xfId="33" applyNumberFormat="1" applyFont="1" applyFill="1" applyBorder="1"/>
    <xf numFmtId="193" fontId="33" fillId="0" borderId="14" xfId="33" applyNumberFormat="1" applyFont="1" applyBorder="1"/>
    <xf numFmtId="205" fontId="33" fillId="0" borderId="14" xfId="33" applyNumberFormat="1" applyFont="1" applyBorder="1"/>
    <xf numFmtId="187" fontId="33" fillId="0" borderId="14" xfId="1" applyFont="1" applyBorder="1" applyAlignment="1">
      <alignment vertical="center"/>
    </xf>
    <xf numFmtId="190" fontId="33" fillId="0" borderId="14" xfId="33" applyNumberFormat="1" applyFont="1" applyBorder="1" applyAlignment="1">
      <alignment vertical="center"/>
    </xf>
    <xf numFmtId="205" fontId="35" fillId="3" borderId="8" xfId="33" applyNumberFormat="1" applyFont="1" applyFill="1" applyBorder="1" applyAlignment="1">
      <alignment vertical="center"/>
    </xf>
    <xf numFmtId="187" fontId="33" fillId="0" borderId="14" xfId="1" applyFont="1" applyBorder="1" applyAlignment="1">
      <alignment horizontal="right" vertical="center"/>
    </xf>
    <xf numFmtId="205" fontId="33" fillId="0" borderId="9" xfId="33" applyNumberFormat="1" applyFont="1" applyBorder="1" applyAlignment="1">
      <alignment vertical="center"/>
    </xf>
    <xf numFmtId="205" fontId="33" fillId="0" borderId="14" xfId="33" applyNumberFormat="1" applyFont="1" applyBorder="1" applyAlignment="1">
      <alignment vertical="center"/>
    </xf>
    <xf numFmtId="208" fontId="35" fillId="3" borderId="9" xfId="33" applyNumberFormat="1" applyFont="1" applyFill="1" applyBorder="1" applyAlignment="1">
      <alignment vertical="center"/>
    </xf>
    <xf numFmtId="187" fontId="33" fillId="0" borderId="8" xfId="1" applyFont="1" applyBorder="1" applyAlignment="1">
      <alignment vertical="center"/>
    </xf>
    <xf numFmtId="187" fontId="33" fillId="0" borderId="13" xfId="1" applyFont="1" applyBorder="1" applyAlignment="1">
      <alignment horizontal="right" vertical="center"/>
    </xf>
    <xf numFmtId="205" fontId="33" fillId="0" borderId="0" xfId="26" applyNumberFormat="1" applyFont="1"/>
    <xf numFmtId="0" fontId="33" fillId="0" borderId="9" xfId="26" applyFont="1" applyBorder="1" applyAlignment="1">
      <alignment horizontal="left" vertical="center"/>
    </xf>
    <xf numFmtId="0" fontId="33" fillId="0" borderId="9" xfId="26" quotePrefix="1" applyFont="1" applyBorder="1" applyAlignment="1">
      <alignment horizontal="left" vertical="center"/>
    </xf>
    <xf numFmtId="0" fontId="33" fillId="0" borderId="12" xfId="26" quotePrefix="1" applyFont="1" applyBorder="1" applyAlignment="1">
      <alignment horizontal="left" vertical="center"/>
    </xf>
    <xf numFmtId="0" fontId="32" fillId="0" borderId="0" xfId="0" quotePrefix="1" applyFont="1" applyAlignment="1">
      <alignment horizontal="left"/>
    </xf>
    <xf numFmtId="0" fontId="35" fillId="0" borderId="5" xfId="26" applyFont="1" applyBorder="1" applyAlignment="1">
      <alignment horizontal="center" vertical="center" wrapText="1"/>
    </xf>
    <xf numFmtId="0" fontId="31" fillId="0" borderId="0" xfId="0" quotePrefix="1" applyFont="1" applyAlignment="1">
      <alignment horizontal="left"/>
    </xf>
    <xf numFmtId="0" fontId="35" fillId="0" borderId="1" xfId="26" quotePrefix="1" applyFont="1" applyBorder="1" applyAlignment="1">
      <alignment horizontal="center" vertical="center" wrapText="1"/>
    </xf>
    <xf numFmtId="0" fontId="35" fillId="0" borderId="5" xfId="26" quotePrefix="1" applyFont="1" applyBorder="1" applyAlignment="1">
      <alignment horizontal="center" vertical="center" wrapText="1"/>
    </xf>
    <xf numFmtId="0" fontId="35" fillId="0" borderId="0" xfId="26" applyFont="1"/>
    <xf numFmtId="0" fontId="33" fillId="0" borderId="0" xfId="26" quotePrefix="1" applyFont="1" applyAlignment="1">
      <alignment horizontal="right" vertical="center"/>
    </xf>
    <xf numFmtId="0" fontId="33" fillId="0" borderId="6" xfId="26" quotePrefix="1" applyFont="1" applyBorder="1" applyAlignment="1">
      <alignment horizontal="center" vertical="center" wrapText="1"/>
    </xf>
    <xf numFmtId="0" fontId="33" fillId="0" borderId="8" xfId="26" quotePrefix="1" applyFont="1" applyBorder="1" applyAlignment="1">
      <alignment horizontal="center" vertical="center" wrapText="1"/>
    </xf>
    <xf numFmtId="190" fontId="33" fillId="0" borderId="12" xfId="33" applyNumberFormat="1" applyFont="1" applyBorder="1"/>
    <xf numFmtId="187" fontId="33" fillId="0" borderId="12" xfId="33" applyFont="1" applyBorder="1" applyAlignment="1">
      <alignment horizontal="center"/>
    </xf>
    <xf numFmtId="187" fontId="33" fillId="0" borderId="8" xfId="33" applyFont="1" applyBorder="1" applyAlignment="1">
      <alignment horizontal="center"/>
    </xf>
    <xf numFmtId="190" fontId="33" fillId="0" borderId="10" xfId="33" applyNumberFormat="1" applyFont="1" applyBorder="1" applyAlignment="1">
      <alignment horizontal="right"/>
    </xf>
    <xf numFmtId="195" fontId="33" fillId="0" borderId="12" xfId="33" applyNumberFormat="1" applyFont="1" applyBorder="1" applyAlignment="1">
      <alignment horizontal="center"/>
    </xf>
    <xf numFmtId="190" fontId="33" fillId="0" borderId="10" xfId="33" applyNumberFormat="1" applyFont="1" applyBorder="1"/>
    <xf numFmtId="187" fontId="33" fillId="0" borderId="12" xfId="33" applyFont="1" applyBorder="1"/>
    <xf numFmtId="196" fontId="33" fillId="0" borderId="9" xfId="33" applyNumberFormat="1" applyFont="1" applyBorder="1" applyAlignment="1">
      <alignment horizontal="right"/>
    </xf>
    <xf numFmtId="190" fontId="33" fillId="0" borderId="9" xfId="33" applyNumberFormat="1" applyFont="1" applyBorder="1"/>
    <xf numFmtId="195" fontId="33" fillId="0" borderId="9" xfId="33" applyNumberFormat="1" applyFont="1" applyBorder="1" applyAlignment="1">
      <alignment horizontal="center"/>
    </xf>
    <xf numFmtId="195" fontId="33" fillId="0" borderId="8" xfId="33" applyNumberFormat="1" applyFont="1" applyBorder="1" applyAlignment="1">
      <alignment horizontal="center"/>
    </xf>
    <xf numFmtId="190" fontId="33" fillId="0" borderId="14" xfId="33" applyNumberFormat="1" applyFont="1" applyBorder="1" applyAlignment="1">
      <alignment horizontal="right"/>
    </xf>
    <xf numFmtId="190" fontId="33" fillId="0" borderId="14" xfId="33" applyNumberFormat="1" applyFont="1" applyBorder="1"/>
    <xf numFmtId="187" fontId="33" fillId="0" borderId="9" xfId="33" applyFont="1" applyBorder="1"/>
    <xf numFmtId="199" fontId="33" fillId="0" borderId="9" xfId="33" applyNumberFormat="1" applyFont="1" applyBorder="1"/>
    <xf numFmtId="196" fontId="33" fillId="0" borderId="8" xfId="33" applyNumberFormat="1" applyFont="1" applyBorder="1" applyAlignment="1">
      <alignment horizontal="right"/>
    </xf>
    <xf numFmtId="197" fontId="33" fillId="0" borderId="9" xfId="33" applyNumberFormat="1" applyFont="1" applyBorder="1"/>
    <xf numFmtId="194" fontId="33" fillId="0" borderId="9" xfId="33" applyNumberFormat="1" applyFont="1" applyBorder="1" applyAlignment="1">
      <alignment horizontal="center"/>
    </xf>
    <xf numFmtId="0" fontId="33" fillId="0" borderId="9" xfId="26" applyFont="1" applyBorder="1" applyAlignment="1">
      <alignment horizontal="left"/>
    </xf>
    <xf numFmtId="198" fontId="33" fillId="0" borderId="0" xfId="33" applyNumberFormat="1" applyFont="1" applyBorder="1" applyAlignment="1">
      <alignment horizontal="right"/>
    </xf>
    <xf numFmtId="198" fontId="33" fillId="0" borderId="14" xfId="33" applyNumberFormat="1" applyFont="1" applyBorder="1" applyAlignment="1">
      <alignment horizontal="right"/>
    </xf>
    <xf numFmtId="197" fontId="33" fillId="0" borderId="8" xfId="33" applyNumberFormat="1" applyFont="1" applyBorder="1"/>
    <xf numFmtId="198" fontId="33" fillId="0" borderId="9" xfId="33" applyNumberFormat="1" applyFont="1" applyBorder="1" applyAlignment="1">
      <alignment horizontal="right"/>
    </xf>
    <xf numFmtId="194" fontId="33" fillId="0" borderId="14" xfId="33" applyNumberFormat="1" applyFont="1" applyFill="1" applyBorder="1" applyAlignment="1">
      <alignment horizontal="center"/>
    </xf>
    <xf numFmtId="197" fontId="33" fillId="0" borderId="14" xfId="33" applyNumberFormat="1" applyFont="1" applyBorder="1"/>
    <xf numFmtId="194" fontId="33" fillId="0" borderId="9" xfId="33" applyNumberFormat="1" applyFont="1" applyFill="1" applyBorder="1" applyAlignment="1">
      <alignment horizontal="center"/>
    </xf>
    <xf numFmtId="194" fontId="33" fillId="0" borderId="0" xfId="33" applyNumberFormat="1" applyFont="1" applyFill="1" applyBorder="1" applyAlignment="1">
      <alignment horizontal="center"/>
    </xf>
    <xf numFmtId="0" fontId="33" fillId="0" borderId="3" xfId="26" applyFont="1" applyBorder="1" applyAlignment="1">
      <alignment horizontal="right" wrapText="1"/>
    </xf>
    <xf numFmtId="0" fontId="33" fillId="0" borderId="4" xfId="26" applyFont="1" applyBorder="1" applyAlignment="1">
      <alignment horizontal="left" wrapText="1"/>
    </xf>
    <xf numFmtId="197" fontId="33" fillId="0" borderId="16" xfId="33" applyNumberFormat="1" applyFont="1" applyBorder="1"/>
    <xf numFmtId="196" fontId="33" fillId="0" borderId="10" xfId="33" applyNumberFormat="1" applyFont="1" applyBorder="1" applyAlignment="1">
      <alignment horizontal="right"/>
    </xf>
    <xf numFmtId="190" fontId="33" fillId="0" borderId="16" xfId="1" applyNumberFormat="1" applyFont="1" applyBorder="1"/>
    <xf numFmtId="194" fontId="33" fillId="0" borderId="10" xfId="33" applyNumberFormat="1" applyFont="1" applyBorder="1" applyAlignment="1">
      <alignment horizontal="center"/>
    </xf>
    <xf numFmtId="187" fontId="34" fillId="0" borderId="10" xfId="1" applyFont="1" applyBorder="1" applyAlignment="1">
      <alignment horizontal="center"/>
    </xf>
    <xf numFmtId="187" fontId="34" fillId="0" borderId="14" xfId="1" applyFont="1" applyBorder="1" applyAlignment="1">
      <alignment horizontal="center"/>
    </xf>
    <xf numFmtId="0" fontId="49" fillId="0" borderId="0" xfId="3" applyFont="1" applyAlignment="1">
      <alignment vertical="top"/>
    </xf>
    <xf numFmtId="0" fontId="49" fillId="0" borderId="0" xfId="3" applyFont="1" applyBorder="1" applyAlignment="1">
      <alignment vertical="top"/>
    </xf>
    <xf numFmtId="0" fontId="50" fillId="0" borderId="0" xfId="2" applyFont="1" applyFill="1" applyBorder="1" applyAlignment="1">
      <alignment horizontal="right" vertical="center"/>
    </xf>
    <xf numFmtId="0" fontId="50" fillId="0" borderId="0" xfId="2" applyFont="1" applyFill="1" applyBorder="1" applyAlignment="1">
      <alignment horizontal="right" vertical="center" wrapText="1"/>
    </xf>
    <xf numFmtId="0" fontId="49" fillId="0" borderId="0" xfId="3" applyFont="1" applyAlignment="1">
      <alignment vertical="center"/>
    </xf>
    <xf numFmtId="0" fontId="50" fillId="0" borderId="8" xfId="5" applyFont="1" applyBorder="1" applyAlignment="1">
      <alignment horizontal="left" vertical="top"/>
    </xf>
    <xf numFmtId="0" fontId="50" fillId="0" borderId="9" xfId="5" applyFont="1" applyBorder="1" applyAlignment="1">
      <alignment vertical="top"/>
    </xf>
    <xf numFmtId="187" fontId="50" fillId="3" borderId="1" xfId="1" applyFont="1" applyFill="1" applyBorder="1" applyAlignment="1" applyProtection="1">
      <alignment vertical="top"/>
    </xf>
    <xf numFmtId="1" fontId="49" fillId="0" borderId="0" xfId="4" applyFont="1" applyFill="1" applyAlignment="1">
      <alignment vertical="top"/>
    </xf>
    <xf numFmtId="0" fontId="49" fillId="0" borderId="8" xfId="5" applyFont="1" applyBorder="1" applyAlignment="1">
      <alignment horizontal="left" vertical="top" wrapText="1"/>
    </xf>
    <xf numFmtId="0" fontId="49" fillId="0" borderId="9" xfId="3" applyFont="1" applyBorder="1" applyAlignment="1">
      <alignment horizontal="center" vertical="top"/>
    </xf>
    <xf numFmtId="187" fontId="50" fillId="3" borderId="1" xfId="1" applyFont="1" applyFill="1" applyBorder="1" applyAlignment="1" applyProtection="1">
      <alignment horizontal="center" vertical="top"/>
    </xf>
    <xf numFmtId="0" fontId="49" fillId="0" borderId="8" xfId="6" applyFont="1" applyBorder="1" applyAlignment="1">
      <alignment horizontal="left" vertical="top"/>
    </xf>
    <xf numFmtId="187" fontId="49" fillId="0" borderId="1" xfId="1" applyFont="1" applyFill="1" applyBorder="1" applyAlignment="1" applyProtection="1">
      <alignment vertical="top"/>
    </xf>
    <xf numFmtId="187" fontId="49" fillId="0" borderId="1" xfId="1" applyFont="1" applyFill="1" applyBorder="1" applyAlignment="1" applyProtection="1">
      <alignment horizontal="center" vertical="top"/>
    </xf>
    <xf numFmtId="0" fontId="49" fillId="0" borderId="8" xfId="5" applyFont="1" applyBorder="1" applyAlignment="1">
      <alignment horizontal="left" vertical="top"/>
    </xf>
    <xf numFmtId="187" fontId="50" fillId="3" borderId="1" xfId="1" applyFont="1" applyFill="1" applyBorder="1" applyAlignment="1">
      <alignment horizontal="center" vertical="top"/>
    </xf>
    <xf numFmtId="0" fontId="50" fillId="0" borderId="9" xfId="3" applyFont="1" applyBorder="1" applyAlignment="1">
      <alignment horizontal="center" vertical="top"/>
    </xf>
    <xf numFmtId="0" fontId="49" fillId="0" borderId="9" xfId="7" applyFont="1" applyFill="1" applyBorder="1" applyAlignment="1" applyProtection="1">
      <alignment horizontal="center" vertical="top"/>
    </xf>
    <xf numFmtId="0" fontId="49" fillId="0" borderId="9" xfId="5" applyFont="1" applyBorder="1" applyAlignment="1">
      <alignment horizontal="center" vertical="top"/>
    </xf>
    <xf numFmtId="0" fontId="49" fillId="0" borderId="9" xfId="5" applyFont="1" applyBorder="1" applyAlignment="1">
      <alignment vertical="top"/>
    </xf>
    <xf numFmtId="0" fontId="49" fillId="0" borderId="7" xfId="5" applyFont="1" applyBorder="1" applyAlignment="1">
      <alignment horizontal="left" vertical="top"/>
    </xf>
    <xf numFmtId="0" fontId="49" fillId="0" borderId="6" xfId="5" applyFont="1" applyBorder="1" applyAlignment="1">
      <alignment vertical="top"/>
    </xf>
    <xf numFmtId="0" fontId="49" fillId="0" borderId="9" xfId="6" applyFont="1" applyBorder="1" applyAlignment="1">
      <alignment vertical="top" wrapText="1"/>
    </xf>
    <xf numFmtId="187" fontId="50" fillId="3" borderId="1" xfId="1" applyFont="1" applyFill="1" applyBorder="1" applyAlignment="1" applyProtection="1">
      <alignment vertical="top" wrapText="1"/>
    </xf>
    <xf numFmtId="0" fontId="49" fillId="0" borderId="8" xfId="6" applyFont="1" applyBorder="1" applyAlignment="1">
      <alignment horizontal="left" vertical="top" wrapText="1"/>
    </xf>
    <xf numFmtId="0" fontId="49" fillId="0" borderId="8" xfId="8" applyFont="1" applyBorder="1" applyAlignment="1">
      <alignment horizontal="left" vertical="top"/>
    </xf>
    <xf numFmtId="0" fontId="49" fillId="0" borderId="9" xfId="3" quotePrefix="1" applyFont="1" applyBorder="1" applyAlignment="1">
      <alignment horizontal="center" vertical="top"/>
    </xf>
    <xf numFmtId="187" fontId="50" fillId="3" borderId="1" xfId="1" quotePrefix="1" applyFont="1" applyFill="1" applyBorder="1" applyAlignment="1" applyProtection="1">
      <alignment horizontal="center" vertical="top"/>
    </xf>
    <xf numFmtId="0" fontId="49" fillId="0" borderId="7" xfId="6" applyFont="1" applyBorder="1" applyAlignment="1">
      <alignment horizontal="left" vertical="top"/>
    </xf>
    <xf numFmtId="0" fontId="49" fillId="0" borderId="6" xfId="6" applyFont="1" applyBorder="1" applyAlignment="1">
      <alignment vertical="top"/>
    </xf>
    <xf numFmtId="0" fontId="54" fillId="0" borderId="8" xfId="8" applyFont="1" applyBorder="1" applyAlignment="1">
      <alignment horizontal="left" vertical="top"/>
    </xf>
    <xf numFmtId="0" fontId="50" fillId="0" borderId="9" xfId="3" quotePrefix="1" applyFont="1" applyBorder="1" applyAlignment="1">
      <alignment horizontal="center" vertical="top"/>
    </xf>
    <xf numFmtId="0" fontId="50" fillId="0" borderId="0" xfId="3" applyFont="1" applyAlignment="1">
      <alignment vertical="top"/>
    </xf>
    <xf numFmtId="0" fontId="49" fillId="0" borderId="8" xfId="8" quotePrefix="1" applyFont="1" applyBorder="1" applyAlignment="1">
      <alignment horizontal="left" vertical="top"/>
    </xf>
    <xf numFmtId="0" fontId="49" fillId="0" borderId="11" xfId="8" quotePrefix="1" applyFont="1" applyBorder="1" applyAlignment="1">
      <alignment horizontal="left" vertical="top"/>
    </xf>
    <xf numFmtId="0" fontId="49" fillId="0" borderId="12" xfId="3" quotePrefix="1" applyFont="1" applyBorder="1" applyAlignment="1">
      <alignment horizontal="center" vertical="top"/>
    </xf>
    <xf numFmtId="0" fontId="49" fillId="0" borderId="0" xfId="3" applyFont="1" applyBorder="1" applyAlignment="1">
      <alignment horizontal="left" vertical="top"/>
    </xf>
    <xf numFmtId="0" fontId="49" fillId="0" borderId="0" xfId="3" applyFont="1" applyBorder="1" applyAlignment="1">
      <alignment horizontal="center" vertical="top"/>
    </xf>
    <xf numFmtId="0" fontId="49" fillId="0" borderId="0" xfId="3" applyFont="1" applyAlignment="1">
      <alignment horizontal="left" vertical="top"/>
    </xf>
    <xf numFmtId="0" fontId="37" fillId="0" borderId="0" xfId="2" applyFont="1" applyFill="1" applyAlignment="1">
      <alignment horizontal="center" vertical="center"/>
    </xf>
    <xf numFmtId="0" fontId="34" fillId="0" borderId="0" xfId="2" applyFont="1" applyFill="1" applyBorder="1" applyAlignment="1">
      <alignment vertical="center"/>
    </xf>
    <xf numFmtId="0" fontId="37" fillId="0" borderId="0" xfId="2" applyFont="1" applyFill="1" applyBorder="1" applyAlignment="1">
      <alignment horizontal="center" vertical="center"/>
    </xf>
    <xf numFmtId="0" fontId="37" fillId="0" borderId="0" xfId="2" applyFont="1" applyFill="1" applyBorder="1" applyAlignment="1">
      <alignment horizontal="right" vertical="center"/>
    </xf>
    <xf numFmtId="0" fontId="50" fillId="0" borderId="0" xfId="2" applyFont="1" applyFill="1" applyAlignment="1">
      <alignment horizontal="center" vertical="top"/>
    </xf>
    <xf numFmtId="0" fontId="49" fillId="0" borderId="0" xfId="2" applyFont="1" applyFill="1" applyBorder="1" applyAlignment="1">
      <alignment vertical="top"/>
    </xf>
    <xf numFmtId="0" fontId="49" fillId="0" borderId="0" xfId="2" applyFont="1" applyFill="1" applyBorder="1" applyAlignment="1">
      <alignment vertical="center"/>
    </xf>
    <xf numFmtId="0" fontId="50" fillId="0" borderId="8" xfId="6" applyFont="1" applyBorder="1" applyAlignment="1">
      <alignment vertical="center" wrapText="1"/>
    </xf>
    <xf numFmtId="1" fontId="49" fillId="0" borderId="0" xfId="4" applyFont="1" applyFill="1" applyBorder="1" applyAlignment="1" applyProtection="1">
      <alignment horizontal="center" vertical="center" wrapText="1"/>
    </xf>
    <xf numFmtId="187" fontId="50" fillId="0" borderId="1" xfId="1" applyFont="1" applyFill="1" applyBorder="1" applyAlignment="1">
      <alignment horizontal="right" vertical="center" wrapText="1"/>
    </xf>
    <xf numFmtId="187" fontId="49" fillId="0" borderId="1" xfId="1" applyFont="1" applyFill="1" applyBorder="1" applyAlignment="1">
      <alignment horizontal="right" vertical="center" wrapText="1"/>
    </xf>
    <xf numFmtId="1" fontId="49" fillId="0" borderId="0" xfId="4" applyFont="1" applyFill="1" applyBorder="1" applyAlignment="1">
      <alignment vertical="center"/>
    </xf>
    <xf numFmtId="0" fontId="49" fillId="0" borderId="8" xfId="6" applyFont="1" applyBorder="1" applyAlignment="1">
      <alignment vertical="center" wrapText="1"/>
    </xf>
    <xf numFmtId="187" fontId="50" fillId="3" borderId="1" xfId="1" applyFont="1" applyFill="1" applyBorder="1" applyAlignment="1">
      <alignment horizontal="right" vertical="center" wrapText="1"/>
    </xf>
    <xf numFmtId="0" fontId="49" fillId="2" borderId="8" xfId="6" applyFont="1" applyFill="1" applyBorder="1" applyAlignment="1">
      <alignment vertical="center" wrapText="1"/>
    </xf>
    <xf numFmtId="0" fontId="49" fillId="0" borderId="0" xfId="3" applyFont="1" applyBorder="1" applyAlignment="1">
      <alignment horizontal="center" vertical="center"/>
    </xf>
    <xf numFmtId="187" fontId="49" fillId="0" borderId="1" xfId="1" applyFont="1" applyFill="1" applyBorder="1" applyAlignment="1">
      <alignment horizontal="right" vertical="center"/>
    </xf>
    <xf numFmtId="0" fontId="49" fillId="0" borderId="0" xfId="2" applyFont="1" applyFill="1" applyAlignment="1">
      <alignment vertical="center"/>
    </xf>
    <xf numFmtId="0" fontId="49" fillId="0" borderId="8" xfId="6" applyFont="1" applyBorder="1" applyAlignment="1" applyProtection="1">
      <alignment vertical="center" wrapText="1"/>
      <protection locked="0"/>
    </xf>
    <xf numFmtId="0" fontId="49" fillId="0" borderId="0" xfId="7" applyFont="1" applyFill="1" applyBorder="1" applyAlignment="1">
      <alignment horizontal="center" vertical="center"/>
    </xf>
    <xf numFmtId="0" fontId="49" fillId="0" borderId="0" xfId="7" applyFont="1" applyFill="1" applyBorder="1" applyAlignment="1" applyProtection="1">
      <alignment horizontal="center" vertical="center"/>
    </xf>
    <xf numFmtId="0" fontId="49" fillId="0" borderId="0" xfId="8" applyFont="1" applyBorder="1" applyAlignment="1">
      <alignment horizontal="center" vertical="center"/>
    </xf>
    <xf numFmtId="0" fontId="49" fillId="0" borderId="0" xfId="8" applyFont="1" applyBorder="1" applyAlignment="1">
      <alignment horizontal="right" vertical="center"/>
    </xf>
    <xf numFmtId="0" fontId="49" fillId="0" borderId="8" xfId="22" quotePrefix="1" applyNumberFormat="1" applyFont="1" applyBorder="1" applyAlignment="1">
      <alignment vertical="center" wrapText="1"/>
    </xf>
    <xf numFmtId="0" fontId="50" fillId="0" borderId="0" xfId="2" applyFont="1" applyFill="1" applyAlignment="1">
      <alignment vertical="center"/>
    </xf>
    <xf numFmtId="0" fontId="50" fillId="0" borderId="0" xfId="2" applyFont="1" applyFill="1" applyBorder="1" applyAlignment="1">
      <alignment vertical="center"/>
    </xf>
    <xf numFmtId="0" fontId="49" fillId="0" borderId="0" xfId="2" applyFont="1" applyFill="1" applyBorder="1" applyAlignment="1">
      <alignment horizontal="center" vertical="center"/>
    </xf>
    <xf numFmtId="0" fontId="50" fillId="2" borderId="7" xfId="6" applyFont="1" applyFill="1" applyBorder="1" applyAlignment="1">
      <alignment vertical="center" wrapText="1"/>
    </xf>
    <xf numFmtId="0" fontId="49" fillId="0" borderId="5" xfId="2" applyFont="1" applyFill="1" applyBorder="1" applyAlignment="1">
      <alignment horizontal="center" vertical="center"/>
    </xf>
    <xf numFmtId="187" fontId="50" fillId="0" borderId="1" xfId="1" applyFont="1" applyFill="1" applyBorder="1" applyAlignment="1">
      <alignment horizontal="right" vertical="center"/>
    </xf>
    <xf numFmtId="187" fontId="50" fillId="0" borderId="0" xfId="1" applyFont="1" applyFill="1" applyBorder="1" applyAlignment="1">
      <alignment horizontal="right" vertical="center" wrapText="1"/>
    </xf>
    <xf numFmtId="187" fontId="50" fillId="0" borderId="0" xfId="1" applyFont="1" applyFill="1" applyBorder="1" applyAlignment="1">
      <alignment horizontal="right" vertical="center"/>
    </xf>
    <xf numFmtId="0" fontId="49" fillId="0" borderId="0" xfId="2" applyFont="1" applyFill="1" applyBorder="1" applyAlignment="1">
      <alignment horizontal="left" vertical="top"/>
    </xf>
    <xf numFmtId="0" fontId="49" fillId="0" borderId="0" xfId="2" applyFont="1" applyFill="1" applyBorder="1" applyAlignment="1">
      <alignment horizontal="center" vertical="top"/>
    </xf>
    <xf numFmtId="0" fontId="49" fillId="0" borderId="0" xfId="2" applyFont="1" applyFill="1" applyAlignment="1">
      <alignment vertical="top"/>
    </xf>
    <xf numFmtId="0" fontId="49" fillId="0" borderId="0" xfId="2" applyFont="1" applyFill="1" applyAlignment="1">
      <alignment horizontal="left" vertical="top"/>
    </xf>
    <xf numFmtId="0" fontId="49" fillId="0" borderId="0" xfId="2" applyFont="1" applyFill="1" applyAlignment="1">
      <alignment horizontal="center" vertical="top"/>
    </xf>
    <xf numFmtId="187" fontId="49" fillId="0" borderId="0" xfId="1" applyFont="1" applyFill="1" applyBorder="1" applyAlignment="1">
      <alignment horizontal="center" vertical="center"/>
    </xf>
    <xf numFmtId="187" fontId="49" fillId="0" borderId="0" xfId="1" applyFont="1" applyFill="1" applyAlignment="1">
      <alignment vertical="center"/>
    </xf>
    <xf numFmtId="187" fontId="49" fillId="0" borderId="0" xfId="1" applyFont="1" applyFill="1" applyBorder="1" applyAlignment="1">
      <alignment vertical="center"/>
    </xf>
    <xf numFmtId="187" fontId="49" fillId="0" borderId="0" xfId="2" applyNumberFormat="1" applyFont="1" applyFill="1" applyAlignment="1">
      <alignment vertical="center"/>
    </xf>
    <xf numFmtId="0" fontId="33" fillId="0" borderId="0" xfId="26" applyFont="1" applyAlignment="1">
      <alignment vertical="center" wrapText="1"/>
    </xf>
    <xf numFmtId="190" fontId="33" fillId="0" borderId="14" xfId="29" applyNumberFormat="1" applyFont="1" applyBorder="1" applyAlignment="1">
      <alignment vertical="center" wrapText="1"/>
    </xf>
    <xf numFmtId="190" fontId="33" fillId="0" borderId="9" xfId="29" applyNumberFormat="1" applyFont="1" applyBorder="1" applyAlignment="1">
      <alignment horizontal="left" vertical="center" wrapText="1"/>
    </xf>
    <xf numFmtId="0" fontId="33" fillId="0" borderId="11" xfId="26" applyFont="1" applyBorder="1"/>
    <xf numFmtId="0" fontId="33" fillId="0" borderId="0" xfId="26" applyFont="1" applyAlignment="1">
      <alignment horizontal="center" vertical="center"/>
    </xf>
    <xf numFmtId="0" fontId="35" fillId="0" borderId="0" xfId="26" applyFont="1" applyAlignment="1">
      <alignment vertical="center" wrapText="1"/>
    </xf>
    <xf numFmtId="190" fontId="35" fillId="0" borderId="14" xfId="29" applyNumberFormat="1" applyFont="1" applyBorder="1" applyAlignment="1">
      <alignment vertical="center" wrapText="1"/>
    </xf>
    <xf numFmtId="190" fontId="35" fillId="0" borderId="14" xfId="29" applyNumberFormat="1" applyFont="1" applyFill="1" applyBorder="1" applyAlignment="1">
      <alignment vertical="center"/>
    </xf>
    <xf numFmtId="0" fontId="35" fillId="0" borderId="0" xfId="26" applyFont="1" applyAlignment="1">
      <alignment vertical="center"/>
    </xf>
    <xf numFmtId="0" fontId="33" fillId="0" borderId="14" xfId="27" applyFont="1" applyBorder="1" applyAlignment="1">
      <alignment horizontal="center" vertical="center"/>
    </xf>
    <xf numFmtId="0" fontId="35" fillId="0" borderId="14" xfId="27" quotePrefix="1" applyFont="1" applyBorder="1" applyAlignment="1">
      <alignment horizontal="center" vertical="center"/>
    </xf>
    <xf numFmtId="0" fontId="35" fillId="0" borderId="14" xfId="27" applyFont="1" applyBorder="1" applyAlignment="1">
      <alignment horizontal="center" vertical="center"/>
    </xf>
    <xf numFmtId="0" fontId="35" fillId="0" borderId="14" xfId="26" quotePrefix="1" applyFont="1" applyBorder="1" applyAlignment="1">
      <alignment horizontal="center" vertical="center"/>
    </xf>
    <xf numFmtId="0" fontId="33" fillId="0" borderId="14" xfId="26" applyFont="1" applyBorder="1" applyAlignment="1">
      <alignment horizontal="center" vertical="center"/>
    </xf>
    <xf numFmtId="0" fontId="35" fillId="0" borderId="14" xfId="27" quotePrefix="1" applyFont="1" applyBorder="1" applyAlignment="1">
      <alignment horizontal="center" vertical="center" wrapText="1"/>
    </xf>
    <xf numFmtId="0" fontId="33" fillId="0" borderId="14" xfId="27" applyFont="1" applyBorder="1" applyAlignment="1">
      <alignment horizontal="center" vertical="center" wrapText="1"/>
    </xf>
    <xf numFmtId="0" fontId="35" fillId="0" borderId="13" xfId="27" quotePrefix="1" applyFont="1" applyBorder="1" applyAlignment="1">
      <alignment horizontal="center" vertical="center"/>
    </xf>
    <xf numFmtId="0" fontId="37" fillId="0" borderId="0" xfId="3" applyFont="1" applyAlignment="1">
      <alignment vertical="center"/>
    </xf>
    <xf numFmtId="49" fontId="35" fillId="3" borderId="1" xfId="2" applyNumberFormat="1" applyFont="1" applyFill="1" applyBorder="1" applyAlignment="1" applyProtection="1">
      <alignment horizontal="center" vertical="center" wrapText="1"/>
    </xf>
    <xf numFmtId="0" fontId="20" fillId="0" borderId="0" xfId="32" applyFont="1" applyAlignment="1">
      <alignment vertical="center"/>
    </xf>
    <xf numFmtId="0" fontId="28" fillId="0" borderId="9" xfId="32" applyFont="1" applyBorder="1" applyAlignment="1">
      <alignment horizontal="center" vertical="center"/>
    </xf>
    <xf numFmtId="0" fontId="28" fillId="0" borderId="12" xfId="32" applyFont="1" applyBorder="1" applyAlignment="1">
      <alignment horizontal="center" vertical="center"/>
    </xf>
    <xf numFmtId="0" fontId="33" fillId="0" borderId="13" xfId="27" applyFont="1" applyBorder="1" applyAlignment="1">
      <alignment horizontal="center" vertical="center"/>
    </xf>
    <xf numFmtId="0" fontId="39" fillId="0" borderId="0" xfId="26" quotePrefix="1" applyFont="1"/>
    <xf numFmtId="0" fontId="49" fillId="0" borderId="0" xfId="26" quotePrefix="1" applyFont="1" applyAlignment="1">
      <alignment horizontal="left"/>
    </xf>
    <xf numFmtId="0" fontId="33" fillId="0" borderId="0" xfId="26" applyFont="1" applyAlignment="1">
      <alignment horizontal="right" vertical="center"/>
    </xf>
    <xf numFmtId="211" fontId="33" fillId="0" borderId="9" xfId="26" applyNumberFormat="1" applyFont="1" applyBorder="1"/>
    <xf numFmtId="0" fontId="33" fillId="0" borderId="12" xfId="26" quotePrefix="1" applyFont="1" applyBorder="1" applyAlignment="1">
      <alignment horizontal="left"/>
    </xf>
    <xf numFmtId="200" fontId="33" fillId="0" borderId="0" xfId="26" applyNumberFormat="1" applyFont="1"/>
    <xf numFmtId="213" fontId="33" fillId="0" borderId="0" xfId="26" applyNumberFormat="1" applyFont="1" applyAlignment="1">
      <alignment horizontal="center"/>
    </xf>
    <xf numFmtId="0" fontId="39" fillId="0" borderId="0" xfId="26" applyFont="1"/>
    <xf numFmtId="0" fontId="33" fillId="0" borderId="4" xfId="26" applyFont="1" applyBorder="1" applyAlignment="1">
      <alignment horizontal="centerContinuous" vertical="center" wrapText="1"/>
    </xf>
    <xf numFmtId="0" fontId="33" fillId="0" borderId="11" xfId="26" applyFont="1" applyBorder="1" applyAlignment="1">
      <alignment horizontal="centerContinuous" vertical="center" wrapText="1"/>
    </xf>
    <xf numFmtId="0" fontId="33" fillId="0" borderId="12" xfId="26" applyFont="1" applyBorder="1" applyAlignment="1">
      <alignment horizontal="centerContinuous" vertical="center" wrapText="1"/>
    </xf>
    <xf numFmtId="199" fontId="33" fillId="0" borderId="9" xfId="26" applyNumberFormat="1" applyFont="1" applyBorder="1"/>
    <xf numFmtId="204" fontId="33" fillId="0" borderId="9" xfId="26" applyNumberFormat="1" applyFont="1" applyBorder="1" applyAlignment="1">
      <alignment horizontal="center"/>
    </xf>
    <xf numFmtId="194" fontId="33" fillId="0" borderId="9" xfId="26" applyNumberFormat="1" applyFont="1" applyBorder="1" applyAlignment="1">
      <alignment horizontal="center"/>
    </xf>
    <xf numFmtId="211" fontId="33" fillId="0" borderId="14" xfId="26" applyNumberFormat="1" applyFont="1" applyBorder="1"/>
    <xf numFmtId="199" fontId="33" fillId="0" borderId="14" xfId="26" applyNumberFormat="1" applyFont="1" applyBorder="1"/>
    <xf numFmtId="199" fontId="33" fillId="0" borderId="12" xfId="26" applyNumberFormat="1" applyFont="1" applyBorder="1"/>
    <xf numFmtId="0" fontId="59" fillId="0" borderId="8" xfId="26" applyFont="1" applyBorder="1"/>
    <xf numFmtId="0" fontId="59" fillId="0" borderId="9" xfId="26" quotePrefix="1" applyFont="1" applyBorder="1" applyAlignment="1">
      <alignment horizontal="left"/>
    </xf>
    <xf numFmtId="204" fontId="59" fillId="0" borderId="9" xfId="26" applyNumberFormat="1" applyFont="1" applyBorder="1"/>
    <xf numFmtId="204" fontId="53" fillId="0" borderId="9" xfId="26" applyNumberFormat="1" applyFont="1" applyBorder="1" applyAlignment="1">
      <alignment horizontal="center"/>
    </xf>
    <xf numFmtId="212" fontId="53" fillId="0" borderId="9" xfId="26" applyNumberFormat="1" applyFont="1" applyBorder="1" applyAlignment="1">
      <alignment horizontal="center"/>
    </xf>
    <xf numFmtId="200" fontId="59" fillId="0" borderId="9" xfId="26" applyNumberFormat="1" applyFont="1" applyBorder="1"/>
    <xf numFmtId="211" fontId="59" fillId="0" borderId="9" xfId="26" applyNumberFormat="1" applyFont="1" applyBorder="1"/>
    <xf numFmtId="213" fontId="59" fillId="0" borderId="9" xfId="26" applyNumberFormat="1" applyFont="1" applyBorder="1" applyAlignment="1">
      <alignment horizontal="center"/>
    </xf>
    <xf numFmtId="213" fontId="59" fillId="0" borderId="14" xfId="26" applyNumberFormat="1" applyFont="1" applyBorder="1" applyAlignment="1">
      <alignment horizontal="center"/>
    </xf>
    <xf numFmtId="200" fontId="59" fillId="0" borderId="14" xfId="26" applyNumberFormat="1" applyFont="1" applyBorder="1"/>
    <xf numFmtId="0" fontId="59" fillId="0" borderId="9" xfId="26" applyFont="1" applyBorder="1" applyAlignment="1">
      <alignment horizontal="left"/>
    </xf>
    <xf numFmtId="0" fontId="59" fillId="0" borderId="11" xfId="26" applyFont="1" applyBorder="1"/>
    <xf numFmtId="0" fontId="59" fillId="0" borderId="12" xfId="26" quotePrefix="1" applyFont="1" applyBorder="1" applyAlignment="1">
      <alignment horizontal="left"/>
    </xf>
    <xf numFmtId="200" fontId="59" fillId="0" borderId="13" xfId="26" applyNumberFormat="1" applyFont="1" applyBorder="1"/>
    <xf numFmtId="200" fontId="59" fillId="0" borderId="12" xfId="26" applyNumberFormat="1" applyFont="1" applyBorder="1"/>
    <xf numFmtId="0" fontId="33" fillId="0" borderId="3" xfId="26" applyFont="1" applyBorder="1" applyAlignment="1">
      <alignment horizontal="centerContinuous" vertical="center" wrapText="1"/>
    </xf>
    <xf numFmtId="187" fontId="59" fillId="0" borderId="3" xfId="1" applyFont="1" applyFill="1" applyBorder="1" applyAlignment="1" applyProtection="1">
      <alignment horizontal="right"/>
    </xf>
    <xf numFmtId="187" fontId="59" fillId="0" borderId="8" xfId="1" applyFont="1" applyFill="1" applyBorder="1" applyAlignment="1" applyProtection="1">
      <alignment horizontal="right"/>
    </xf>
    <xf numFmtId="187" fontId="59" fillId="0" borderId="10" xfId="1" applyFont="1" applyFill="1" applyBorder="1" applyAlignment="1" applyProtection="1">
      <alignment horizontal="center"/>
    </xf>
    <xf numFmtId="187" fontId="59" fillId="0" borderId="14" xfId="1" applyFont="1" applyFill="1" applyBorder="1" applyAlignment="1" applyProtection="1">
      <alignment horizontal="center"/>
    </xf>
    <xf numFmtId="187" fontId="53" fillId="0" borderId="14" xfId="1" applyFont="1" applyFill="1" applyBorder="1" applyAlignment="1" applyProtection="1">
      <alignment horizontal="center"/>
    </xf>
    <xf numFmtId="187" fontId="59" fillId="0" borderId="13" xfId="1" applyFont="1" applyFill="1" applyBorder="1" applyAlignment="1" applyProtection="1">
      <alignment horizontal="center"/>
    </xf>
    <xf numFmtId="187" fontId="53" fillId="0" borderId="14" xfId="1" applyFont="1" applyFill="1" applyBorder="1" applyAlignment="1" applyProtection="1">
      <alignment horizontal="right"/>
    </xf>
    <xf numFmtId="187" fontId="49" fillId="0" borderId="0" xfId="1" applyFont="1" applyFill="1" applyBorder="1" applyAlignment="1">
      <alignment horizontal="center" vertical="top"/>
    </xf>
    <xf numFmtId="187" fontId="50" fillId="0" borderId="0" xfId="1" applyFont="1" applyFill="1" applyBorder="1" applyAlignment="1">
      <alignment horizontal="center" vertical="top"/>
    </xf>
    <xf numFmtId="187" fontId="49" fillId="0" borderId="0" xfId="1" applyFont="1" applyFill="1" applyAlignment="1">
      <alignment vertical="top"/>
    </xf>
    <xf numFmtId="0" fontId="46" fillId="0" borderId="0" xfId="36" applyFont="1"/>
    <xf numFmtId="0" fontId="47" fillId="0" borderId="0" xfId="36" applyFont="1" applyAlignment="1">
      <alignment horizontal="center"/>
    </xf>
    <xf numFmtId="0" fontId="61" fillId="0" borderId="0" xfId="36" applyFont="1" applyAlignment="1">
      <alignment vertical="center"/>
    </xf>
    <xf numFmtId="187" fontId="59" fillId="0" borderId="10" xfId="1" applyFont="1" applyBorder="1" applyAlignment="1">
      <alignment vertical="center"/>
    </xf>
    <xf numFmtId="214" fontId="59" fillId="0" borderId="14" xfId="1" quotePrefix="1" applyNumberFormat="1" applyFont="1" applyBorder="1" applyAlignment="1">
      <alignment horizontal="right" vertical="center"/>
    </xf>
    <xf numFmtId="187" fontId="66" fillId="0" borderId="1" xfId="1" applyFont="1" applyBorder="1" applyAlignment="1" applyProtection="1">
      <alignment horizontal="right" vertical="center"/>
    </xf>
    <xf numFmtId="192" fontId="69" fillId="0" borderId="1" xfId="32" applyNumberFormat="1" applyFont="1" applyBorder="1" applyAlignment="1">
      <alignment horizontal="center" vertical="center" wrapText="1"/>
    </xf>
    <xf numFmtId="193" fontId="69" fillId="0" borderId="6" xfId="32" applyNumberFormat="1" applyFont="1" applyBorder="1" applyAlignment="1">
      <alignment horizontal="right" vertical="center"/>
    </xf>
    <xf numFmtId="187" fontId="69" fillId="3" borderId="1" xfId="1" applyFont="1" applyFill="1" applyBorder="1" applyAlignment="1" applyProtection="1">
      <alignment horizontal="right" vertical="center"/>
    </xf>
    <xf numFmtId="187" fontId="69" fillId="0" borderId="1" xfId="1" applyFont="1" applyBorder="1" applyAlignment="1" applyProtection="1">
      <alignment horizontal="right" vertical="center"/>
    </xf>
    <xf numFmtId="0" fontId="67" fillId="0" borderId="10" xfId="32" applyFont="1" applyBorder="1" applyAlignment="1">
      <alignment vertical="center"/>
    </xf>
    <xf numFmtId="193" fontId="68" fillId="0" borderId="9" xfId="32" applyNumberFormat="1" applyFont="1" applyBorder="1" applyAlignment="1">
      <alignment horizontal="right" vertical="center"/>
    </xf>
    <xf numFmtId="193" fontId="69" fillId="3" borderId="9" xfId="32" applyNumberFormat="1" applyFont="1" applyFill="1" applyBorder="1" applyAlignment="1">
      <alignment horizontal="right" vertical="center"/>
    </xf>
    <xf numFmtId="194" fontId="68" fillId="0" borderId="9" xfId="32" applyNumberFormat="1" applyFont="1" applyBorder="1" applyAlignment="1">
      <alignment horizontal="right" vertical="center"/>
    </xf>
    <xf numFmtId="0" fontId="21" fillId="0" borderId="0" xfId="32" applyFont="1" applyAlignment="1">
      <alignment vertical="center"/>
    </xf>
    <xf numFmtId="0" fontId="67" fillId="0" borderId="14" xfId="32" applyFont="1" applyBorder="1" applyAlignment="1">
      <alignment vertical="center"/>
    </xf>
    <xf numFmtId="0" fontId="68" fillId="0" borderId="14" xfId="32" applyFont="1" applyBorder="1" applyAlignment="1">
      <alignment vertical="center"/>
    </xf>
    <xf numFmtId="0" fontId="67" fillId="0" borderId="13" xfId="32" applyFont="1" applyBorder="1" applyAlignment="1">
      <alignment vertical="center"/>
    </xf>
    <xf numFmtId="0" fontId="27" fillId="0" borderId="0" xfId="32" applyFont="1" applyAlignment="1">
      <alignment vertical="center"/>
    </xf>
    <xf numFmtId="0" fontId="70" fillId="0" borderId="0" xfId="32" applyFont="1" applyAlignment="1">
      <alignment vertical="center"/>
    </xf>
    <xf numFmtId="190" fontId="68" fillId="0" borderId="1" xfId="1" applyNumberFormat="1" applyFont="1" applyBorder="1" applyAlignment="1" applyProtection="1">
      <alignment horizontal="right" vertical="center"/>
    </xf>
    <xf numFmtId="187" fontId="21" fillId="0" borderId="0" xfId="1" applyFont="1" applyAlignment="1">
      <alignment vertical="center"/>
    </xf>
    <xf numFmtId="49" fontId="59" fillId="0" borderId="0" xfId="5" applyNumberFormat="1" applyFont="1" applyBorder="1" applyAlignment="1">
      <alignment horizontal="left" vertical="center"/>
    </xf>
    <xf numFmtId="0" fontId="59" fillId="0" borderId="3" xfId="5" applyFont="1" applyBorder="1" applyAlignment="1">
      <alignment horizontal="left" vertical="center"/>
    </xf>
    <xf numFmtId="40" fontId="59" fillId="0" borderId="10" xfId="5" applyNumberFormat="1" applyFont="1" applyBorder="1" applyAlignment="1">
      <alignment horizontal="right" vertical="center"/>
    </xf>
    <xf numFmtId="40" fontId="59" fillId="3" borderId="10" xfId="5" applyNumberFormat="1" applyFont="1" applyFill="1" applyBorder="1" applyAlignment="1">
      <alignment horizontal="right" vertical="center"/>
    </xf>
    <xf numFmtId="0" fontId="59" fillId="0" borderId="0" xfId="5" applyFont="1" applyBorder="1" applyAlignment="1">
      <alignment vertical="center"/>
    </xf>
    <xf numFmtId="0" fontId="59" fillId="0" borderId="8" xfId="5" applyFont="1" applyBorder="1" applyAlignment="1">
      <alignment horizontal="left" vertical="center"/>
    </xf>
    <xf numFmtId="40" fontId="59" fillId="0" borderId="14" xfId="5" applyNumberFormat="1" applyFont="1" applyBorder="1" applyAlignment="1">
      <alignment horizontal="right" vertical="center"/>
    </xf>
    <xf numFmtId="40" fontId="59" fillId="3" borderId="14" xfId="5" applyNumberFormat="1" applyFont="1" applyFill="1" applyBorder="1" applyAlignment="1">
      <alignment horizontal="right" vertical="center"/>
    </xf>
    <xf numFmtId="40" fontId="53" fillId="0" borderId="1" xfId="5" applyNumberFormat="1" applyFont="1" applyBorder="1" applyAlignment="1">
      <alignment horizontal="right" vertical="center"/>
    </xf>
    <xf numFmtId="40" fontId="53" fillId="3" borderId="1" xfId="5" applyNumberFormat="1" applyFont="1" applyFill="1" applyBorder="1" applyAlignment="1">
      <alignment horizontal="right" vertical="center"/>
    </xf>
    <xf numFmtId="0" fontId="53" fillId="0" borderId="8" xfId="26" applyFont="1" applyBorder="1" applyAlignment="1">
      <alignment vertical="center" wrapText="1"/>
    </xf>
    <xf numFmtId="0" fontId="59" fillId="0" borderId="8" xfId="26" applyFont="1" applyBorder="1" applyAlignment="1">
      <alignment vertical="center" wrapText="1"/>
    </xf>
    <xf numFmtId="0" fontId="59" fillId="0" borderId="11" xfId="26" applyFont="1" applyBorder="1" applyAlignment="1">
      <alignment vertical="center" wrapText="1"/>
    </xf>
    <xf numFmtId="210" fontId="59" fillId="0" borderId="0" xfId="5" applyNumberFormat="1" applyFont="1" applyBorder="1" applyAlignment="1">
      <alignment vertical="center"/>
    </xf>
    <xf numFmtId="187" fontId="74" fillId="0" borderId="10" xfId="1" applyFont="1" applyBorder="1" applyAlignment="1">
      <alignment vertical="center"/>
    </xf>
    <xf numFmtId="0" fontId="31" fillId="0" borderId="0" xfId="27" quotePrefix="1" applyFont="1" applyAlignment="1">
      <alignment horizontal="left" vertical="center"/>
    </xf>
    <xf numFmtId="0" fontId="35" fillId="0" borderId="9" xfId="26" applyFont="1" applyBorder="1" applyAlignment="1">
      <alignment vertical="center" wrapText="1"/>
    </xf>
    <xf numFmtId="0" fontId="33" fillId="0" borderId="9" xfId="26" applyFont="1" applyBorder="1" applyAlignment="1">
      <alignment horizontal="left" vertical="center" wrapText="1"/>
    </xf>
    <xf numFmtId="0" fontId="35" fillId="0" borderId="0" xfId="27" quotePrefix="1" applyFont="1" applyAlignment="1">
      <alignment horizontal="left" vertical="center" wrapText="1"/>
    </xf>
    <xf numFmtId="0" fontId="35" fillId="0" borderId="9" xfId="27" quotePrefix="1" applyFont="1" applyBorder="1" applyAlignment="1">
      <alignment horizontal="left" vertical="center" wrapText="1"/>
    </xf>
    <xf numFmtId="214" fontId="33" fillId="0" borderId="14" xfId="1" applyNumberFormat="1" applyFont="1" applyBorder="1"/>
    <xf numFmtId="187" fontId="33" fillId="0" borderId="4" xfId="1" applyFont="1" applyBorder="1"/>
    <xf numFmtId="187" fontId="33" fillId="0" borderId="9" xfId="1" applyFont="1" applyBorder="1"/>
    <xf numFmtId="187" fontId="35" fillId="3" borderId="10" xfId="1" applyFont="1" applyFill="1" applyBorder="1" applyAlignment="1">
      <alignment vertical="center"/>
    </xf>
    <xf numFmtId="187" fontId="35" fillId="3" borderId="14" xfId="1" applyFont="1" applyFill="1" applyBorder="1" applyAlignment="1">
      <alignment vertical="center"/>
    </xf>
    <xf numFmtId="0" fontId="33" fillId="0" borderId="0" xfId="26" applyFont="1" applyAlignment="1">
      <alignment horizontal="left" vertical="center"/>
    </xf>
    <xf numFmtId="0" fontId="33" fillId="0" borderId="0" xfId="26" applyFont="1" applyAlignment="1">
      <alignment horizontal="left" vertical="center" wrapText="1"/>
    </xf>
    <xf numFmtId="190" fontId="33" fillId="0" borderId="0" xfId="33" applyNumberFormat="1" applyFont="1" applyBorder="1" applyAlignment="1">
      <alignment vertical="center"/>
    </xf>
    <xf numFmtId="187" fontId="33" fillId="0" borderId="0" xfId="33" applyFont="1" applyBorder="1" applyAlignment="1">
      <alignment horizontal="center" vertical="center"/>
    </xf>
    <xf numFmtId="195" fontId="33" fillId="0" borderId="0" xfId="33" applyNumberFormat="1" applyFont="1" applyBorder="1" applyAlignment="1">
      <alignment horizontal="center" vertical="center"/>
    </xf>
    <xf numFmtId="194" fontId="33" fillId="0" borderId="0" xfId="33" applyNumberFormat="1" applyFont="1" applyBorder="1" applyAlignment="1">
      <alignment horizontal="center" vertical="center"/>
    </xf>
    <xf numFmtId="192" fontId="52" fillId="0" borderId="0" xfId="26" applyNumberFormat="1" applyFont="1" applyAlignment="1">
      <alignment horizontal="left" vertical="center"/>
    </xf>
    <xf numFmtId="0" fontId="35" fillId="0" borderId="1" xfId="26" applyFont="1" applyBorder="1" applyAlignment="1">
      <alignment horizontal="center" vertical="center" wrapText="1"/>
    </xf>
    <xf numFmtId="0" fontId="32" fillId="0" borderId="0" xfId="27" applyFont="1" applyAlignment="1">
      <alignment horizontal="centerContinuous" vertical="center"/>
    </xf>
    <xf numFmtId="0" fontId="32" fillId="0" borderId="0" xfId="27" applyFont="1" applyAlignment="1">
      <alignment vertical="center"/>
    </xf>
    <xf numFmtId="0" fontId="32" fillId="0" borderId="0" xfId="27" applyFont="1" applyAlignment="1">
      <alignment horizontal="left" vertical="center"/>
    </xf>
    <xf numFmtId="0" fontId="35" fillId="0" borderId="0" xfId="27" applyFont="1" applyAlignment="1">
      <alignment vertical="center" wrapText="1"/>
    </xf>
    <xf numFmtId="190" fontId="35" fillId="0" borderId="14" xfId="29" applyNumberFormat="1" applyFont="1" applyBorder="1" applyAlignment="1" applyProtection="1">
      <alignment horizontal="right" vertical="center"/>
    </xf>
    <xf numFmtId="190" fontId="33" fillId="0" borderId="14" xfId="29" applyNumberFormat="1" applyFont="1" applyBorder="1" applyAlignment="1" applyProtection="1">
      <alignment horizontal="right" vertical="center"/>
    </xf>
    <xf numFmtId="190" fontId="33" fillId="0" borderId="0" xfId="29" applyNumberFormat="1" applyFont="1" applyBorder="1" applyAlignment="1">
      <alignment horizontal="right" vertical="center"/>
    </xf>
    <xf numFmtId="190" fontId="35" fillId="0" borderId="14" xfId="29" quotePrefix="1" applyNumberFormat="1" applyFont="1" applyBorder="1" applyAlignment="1" applyProtection="1">
      <alignment horizontal="right" vertical="center"/>
    </xf>
    <xf numFmtId="190" fontId="33" fillId="0" borderId="13" xfId="29" applyNumberFormat="1" applyFont="1" applyBorder="1" applyAlignment="1" applyProtection="1">
      <alignment horizontal="right" vertical="center"/>
    </xf>
    <xf numFmtId="190" fontId="35" fillId="0" borderId="13" xfId="29" quotePrefix="1" applyNumberFormat="1" applyFont="1" applyBorder="1" applyAlignment="1" applyProtection="1">
      <alignment horizontal="right" vertical="center"/>
    </xf>
    <xf numFmtId="187" fontId="33" fillId="0" borderId="0" xfId="1" applyFont="1" applyAlignment="1">
      <alignment vertical="center"/>
    </xf>
    <xf numFmtId="43" fontId="33" fillId="0" borderId="0" xfId="26" applyNumberFormat="1" applyFont="1" applyAlignment="1">
      <alignment vertical="center"/>
    </xf>
    <xf numFmtId="190" fontId="35" fillId="0" borderId="14" xfId="29" applyNumberFormat="1" applyFont="1" applyBorder="1" applyAlignment="1">
      <alignment vertical="center"/>
    </xf>
    <xf numFmtId="190" fontId="33" fillId="0" borderId="14" xfId="29" applyNumberFormat="1" applyFont="1" applyBorder="1" applyAlignment="1">
      <alignment vertical="center"/>
    </xf>
    <xf numFmtId="190" fontId="33" fillId="0" borderId="0" xfId="29" applyNumberFormat="1" applyFont="1" applyBorder="1" applyAlignment="1" applyProtection="1">
      <alignment horizontal="right" vertical="center"/>
    </xf>
    <xf numFmtId="3" fontId="33" fillId="0" borderId="0" xfId="26" applyNumberFormat="1" applyFont="1" applyAlignment="1">
      <alignment vertical="center"/>
    </xf>
    <xf numFmtId="190" fontId="33" fillId="0" borderId="13" xfId="29" applyNumberFormat="1" applyFont="1" applyBorder="1" applyAlignment="1">
      <alignment vertical="center"/>
    </xf>
    <xf numFmtId="190" fontId="33" fillId="0" borderId="2" xfId="29" applyNumberFormat="1" applyFont="1" applyBorder="1" applyAlignment="1">
      <alignment horizontal="right" vertical="center"/>
    </xf>
    <xf numFmtId="190" fontId="33" fillId="0" borderId="0" xfId="29" applyNumberFormat="1" applyFont="1" applyBorder="1" applyAlignment="1">
      <alignment vertical="center"/>
    </xf>
    <xf numFmtId="187" fontId="33" fillId="0" borderId="0" xfId="1" applyFont="1" applyBorder="1" applyAlignment="1">
      <alignment vertical="center"/>
    </xf>
    <xf numFmtId="190" fontId="33" fillId="0" borderId="0" xfId="29" applyNumberFormat="1" applyFont="1" applyBorder="1" applyAlignment="1" applyProtection="1">
      <alignment horizontal="left" vertical="center"/>
    </xf>
    <xf numFmtId="190" fontId="35" fillId="0" borderId="0" xfId="29" applyNumberFormat="1" applyFont="1" applyBorder="1" applyAlignment="1" applyProtection="1">
      <alignment horizontal="left" vertical="center"/>
    </xf>
    <xf numFmtId="190" fontId="35" fillId="0" borderId="13" xfId="29" applyNumberFormat="1" applyFont="1" applyBorder="1" applyAlignment="1">
      <alignment vertical="center"/>
    </xf>
    <xf numFmtId="190" fontId="35" fillId="0" borderId="2" xfId="29" applyNumberFormat="1" applyFont="1" applyBorder="1" applyAlignment="1" applyProtection="1">
      <alignment horizontal="left" vertical="center"/>
    </xf>
    <xf numFmtId="0" fontId="33" fillId="0" borderId="0" xfId="27" applyFont="1" applyAlignment="1">
      <alignment vertical="center" wrapText="1"/>
    </xf>
    <xf numFmtId="0" fontId="33" fillId="0" borderId="0" xfId="27" applyFont="1" applyAlignment="1">
      <alignment horizontal="left" vertical="center" wrapText="1"/>
    </xf>
    <xf numFmtId="0" fontId="33" fillId="0" borderId="2" xfId="27" applyFont="1" applyBorder="1" applyAlignment="1">
      <alignment horizontal="left" vertical="center" wrapText="1"/>
    </xf>
    <xf numFmtId="0" fontId="35" fillId="0" borderId="0" xfId="27" applyFont="1" applyAlignment="1">
      <alignment horizontal="left" vertical="center" wrapText="1"/>
    </xf>
    <xf numFmtId="0" fontId="33" fillId="0" borderId="2" xfId="27" applyFont="1" applyBorder="1" applyAlignment="1">
      <alignment vertical="center" wrapText="1"/>
    </xf>
    <xf numFmtId="0" fontId="35" fillId="0" borderId="9" xfId="27" applyFont="1" applyBorder="1" applyAlignment="1">
      <alignment vertical="center" wrapText="1"/>
    </xf>
    <xf numFmtId="191" fontId="35" fillId="0" borderId="9" xfId="27" applyNumberFormat="1" applyFont="1" applyBorder="1" applyAlignment="1">
      <alignment horizontal="left" vertical="center" wrapText="1"/>
    </xf>
    <xf numFmtId="0" fontId="35" fillId="0" borderId="2" xfId="27" applyFont="1" applyBorder="1" applyAlignment="1">
      <alignment horizontal="left" vertical="center" wrapText="1"/>
    </xf>
    <xf numFmtId="0" fontId="33" fillId="0" borderId="14" xfId="27" quotePrefix="1" applyFont="1" applyBorder="1" applyAlignment="1">
      <alignment horizontal="center" vertical="center"/>
    </xf>
    <xf numFmtId="0" fontId="33" fillId="0" borderId="0" xfId="27" quotePrefix="1" applyFont="1" applyAlignment="1">
      <alignment vertical="center" wrapText="1"/>
    </xf>
    <xf numFmtId="190" fontId="33" fillId="0" borderId="14" xfId="29" applyNumberFormat="1" applyFont="1" applyBorder="1" applyAlignment="1">
      <alignment horizontal="right" vertical="center"/>
    </xf>
    <xf numFmtId="0" fontId="33" fillId="0" borderId="0" xfId="27" quotePrefix="1" applyFont="1" applyAlignment="1">
      <alignment horizontal="left" vertical="center" wrapText="1"/>
    </xf>
    <xf numFmtId="190" fontId="33" fillId="0" borderId="14" xfId="29" applyNumberFormat="1" applyFont="1" applyBorder="1" applyAlignment="1" applyProtection="1">
      <alignment vertical="center"/>
    </xf>
    <xf numFmtId="190" fontId="33" fillId="0" borderId="9" xfId="29" applyNumberFormat="1" applyFont="1" applyBorder="1" applyAlignment="1">
      <alignment horizontal="right" vertical="center"/>
    </xf>
    <xf numFmtId="0" fontId="33" fillId="0" borderId="2" xfId="27" quotePrefix="1" applyFont="1" applyBorder="1" applyAlignment="1">
      <alignment horizontal="left" vertical="center" wrapText="1"/>
    </xf>
    <xf numFmtId="0" fontId="35" fillId="3" borderId="1" xfId="26" applyFont="1" applyFill="1" applyBorder="1" applyAlignment="1">
      <alignment horizontal="center" vertical="center"/>
    </xf>
    <xf numFmtId="0" fontId="35" fillId="3" borderId="1" xfId="26" applyFont="1" applyFill="1" applyBorder="1" applyAlignment="1">
      <alignment horizontal="center" vertical="center" wrapText="1"/>
    </xf>
    <xf numFmtId="0" fontId="33" fillId="0" borderId="13" xfId="27" quotePrefix="1" applyFont="1" applyBorder="1" applyAlignment="1">
      <alignment horizontal="center" vertical="center"/>
    </xf>
    <xf numFmtId="0" fontId="35" fillId="3" borderId="7" xfId="26" applyFont="1" applyFill="1" applyBorder="1" applyAlignment="1">
      <alignment horizontal="center" vertical="center" wrapText="1"/>
    </xf>
    <xf numFmtId="0" fontId="33" fillId="0" borderId="10" xfId="27" quotePrefix="1" applyFont="1" applyBorder="1" applyAlignment="1">
      <alignment horizontal="center" vertical="center"/>
    </xf>
    <xf numFmtId="0" fontId="33" fillId="0" borderId="16" xfId="27" applyFont="1" applyBorder="1" applyAlignment="1">
      <alignment vertical="center" wrapText="1"/>
    </xf>
    <xf numFmtId="0" fontId="33" fillId="0" borderId="0" xfId="36" applyFont="1" applyAlignment="1">
      <alignment horizontal="center" vertical="center"/>
    </xf>
    <xf numFmtId="0" fontId="35" fillId="3" borderId="1" xfId="36" applyFont="1" applyFill="1" applyBorder="1" applyAlignment="1">
      <alignment horizontal="center" vertical="center"/>
    </xf>
    <xf numFmtId="190" fontId="33" fillId="0" borderId="9" xfId="1" applyNumberFormat="1" applyFont="1" applyBorder="1"/>
    <xf numFmtId="187" fontId="33" fillId="0" borderId="9" xfId="1" applyFont="1" applyBorder="1" applyAlignment="1">
      <alignment vertical="center"/>
    </xf>
    <xf numFmtId="0" fontId="33" fillId="0" borderId="12" xfId="0" quotePrefix="1" applyFont="1" applyBorder="1" applyAlignment="1">
      <alignment horizontal="left" vertical="center"/>
    </xf>
    <xf numFmtId="190" fontId="33" fillId="0" borderId="13" xfId="1" applyNumberFormat="1" applyFont="1" applyBorder="1" applyAlignment="1">
      <alignment vertical="center"/>
    </xf>
    <xf numFmtId="187" fontId="33" fillId="0" borderId="10" xfId="1" applyFont="1" applyBorder="1" applyAlignment="1">
      <alignment vertical="center"/>
    </xf>
    <xf numFmtId="187" fontId="35" fillId="0" borderId="10" xfId="1" applyFont="1" applyBorder="1" applyAlignment="1">
      <alignment horizontal="right" vertical="center"/>
    </xf>
    <xf numFmtId="187" fontId="35" fillId="0" borderId="14" xfId="1" applyFont="1" applyBorder="1" applyAlignment="1">
      <alignment horizontal="right" vertical="center"/>
    </xf>
    <xf numFmtId="190" fontId="33" fillId="0" borderId="2" xfId="1" applyNumberFormat="1" applyFont="1" applyBorder="1" applyAlignment="1">
      <alignment vertical="center"/>
    </xf>
    <xf numFmtId="190" fontId="33" fillId="0" borderId="8" xfId="1" applyNumberFormat="1" applyFont="1" applyBorder="1" applyAlignment="1">
      <alignment vertical="center"/>
    </xf>
    <xf numFmtId="192" fontId="28" fillId="0" borderId="9" xfId="32" applyNumberFormat="1" applyFont="1" applyBorder="1" applyAlignment="1">
      <alignment horizontal="center" vertical="center" wrapText="1"/>
    </xf>
    <xf numFmtId="0" fontId="33" fillId="0" borderId="8" xfId="26" applyFont="1" applyBorder="1" applyAlignment="1">
      <alignment horizontal="right" vertical="center" wrapText="1"/>
    </xf>
    <xf numFmtId="0" fontId="33" fillId="0" borderId="11" xfId="26" applyFont="1" applyBorder="1" applyAlignment="1">
      <alignment horizontal="right" vertical="center" wrapText="1"/>
    </xf>
    <xf numFmtId="0" fontId="33" fillId="0" borderId="12" xfId="26" applyFont="1" applyBorder="1" applyAlignment="1">
      <alignment horizontal="left" vertical="center" wrapText="1"/>
    </xf>
    <xf numFmtId="197" fontId="33" fillId="0" borderId="0" xfId="33" applyNumberFormat="1" applyFont="1" applyBorder="1" applyAlignment="1">
      <alignment vertical="center"/>
    </xf>
    <xf numFmtId="190" fontId="33" fillId="0" borderId="0" xfId="1" applyNumberFormat="1" applyFont="1" applyBorder="1" applyAlignment="1">
      <alignment vertical="center"/>
    </xf>
    <xf numFmtId="194" fontId="33" fillId="0" borderId="14" xfId="33" applyNumberFormat="1" applyFont="1" applyBorder="1" applyAlignment="1">
      <alignment horizontal="center" vertical="center"/>
    </xf>
    <xf numFmtId="199" fontId="33" fillId="0" borderId="9" xfId="33" applyNumberFormat="1" applyFont="1" applyBorder="1" applyAlignment="1">
      <alignment vertical="center"/>
    </xf>
    <xf numFmtId="196" fontId="33" fillId="0" borderId="8" xfId="33" applyNumberFormat="1" applyFont="1" applyBorder="1" applyAlignment="1">
      <alignment horizontal="right" vertical="center"/>
    </xf>
    <xf numFmtId="200" fontId="33" fillId="0" borderId="2" xfId="33" applyNumberFormat="1" applyFont="1" applyBorder="1" applyAlignment="1">
      <alignment horizontal="right" vertical="center"/>
    </xf>
    <xf numFmtId="194" fontId="33" fillId="0" borderId="13" xfId="33" applyNumberFormat="1" applyFont="1" applyBorder="1" applyAlignment="1">
      <alignment horizontal="center" vertical="center"/>
    </xf>
    <xf numFmtId="194" fontId="33" fillId="0" borderId="0" xfId="33" applyNumberFormat="1" applyFont="1" applyFill="1" applyBorder="1" applyAlignment="1">
      <alignment horizontal="center" vertical="center"/>
    </xf>
    <xf numFmtId="197" fontId="33" fillId="0" borderId="0" xfId="26" applyNumberFormat="1" applyFont="1" applyAlignment="1">
      <alignment vertical="center"/>
    </xf>
    <xf numFmtId="198" fontId="33" fillId="0" borderId="0" xfId="26" applyNumberFormat="1" applyFont="1" applyAlignment="1">
      <alignment vertical="center"/>
    </xf>
    <xf numFmtId="199" fontId="44" fillId="0" borderId="12" xfId="33" applyNumberFormat="1" applyFont="1" applyBorder="1" applyAlignment="1">
      <alignment vertical="center"/>
    </xf>
    <xf numFmtId="196" fontId="44" fillId="0" borderId="8" xfId="33" applyNumberFormat="1" applyFont="1" applyBorder="1" applyAlignment="1">
      <alignment horizontal="right" vertical="center"/>
    </xf>
    <xf numFmtId="201" fontId="44" fillId="0" borderId="0" xfId="26" applyNumberFormat="1" applyFont="1" applyAlignment="1">
      <alignment vertical="center"/>
    </xf>
    <xf numFmtId="0" fontId="44" fillId="0" borderId="0" xfId="26" applyFont="1" applyAlignment="1">
      <alignment vertical="center"/>
    </xf>
    <xf numFmtId="199" fontId="44" fillId="0" borderId="0" xfId="33" applyNumberFormat="1" applyFont="1" applyBorder="1" applyAlignment="1">
      <alignment vertical="center"/>
    </xf>
    <xf numFmtId="196" fontId="44" fillId="0" borderId="0" xfId="33" applyNumberFormat="1" applyFont="1" applyBorder="1" applyAlignment="1">
      <alignment horizontal="right" vertical="center"/>
    </xf>
    <xf numFmtId="190" fontId="34" fillId="0" borderId="14" xfId="1" applyNumberFormat="1" applyFont="1" applyBorder="1" applyAlignment="1">
      <alignment vertical="center"/>
    </xf>
    <xf numFmtId="187" fontId="31" fillId="0" borderId="1" xfId="1" applyFont="1" applyBorder="1" applyAlignment="1" applyProtection="1">
      <alignment horizontal="right" vertical="center"/>
    </xf>
    <xf numFmtId="187" fontId="35" fillId="0" borderId="1" xfId="1" applyFont="1" applyFill="1" applyBorder="1" applyAlignment="1" applyProtection="1">
      <alignment vertical="center"/>
    </xf>
    <xf numFmtId="187" fontId="35" fillId="3" borderId="1" xfId="1" applyFont="1" applyFill="1" applyBorder="1" applyAlignment="1" applyProtection="1">
      <alignment vertical="center"/>
    </xf>
    <xf numFmtId="187" fontId="35" fillId="3" borderId="1" xfId="1" applyFont="1" applyFill="1" applyBorder="1" applyAlignment="1" applyProtection="1">
      <alignment horizontal="center" vertical="center"/>
    </xf>
    <xf numFmtId="187" fontId="33" fillId="0" borderId="1" xfId="1" applyFont="1" applyFill="1" applyBorder="1" applyAlignment="1" applyProtection="1">
      <alignment vertical="center"/>
    </xf>
    <xf numFmtId="187" fontId="33" fillId="0" borderId="1" xfId="1" applyFont="1" applyFill="1" applyBorder="1" applyAlignment="1" applyProtection="1">
      <alignment horizontal="center" vertical="center"/>
    </xf>
    <xf numFmtId="187" fontId="33" fillId="0" borderId="1" xfId="1" applyFont="1" applyFill="1" applyBorder="1" applyAlignment="1">
      <alignment horizontal="center" vertical="center"/>
    </xf>
    <xf numFmtId="187" fontId="35" fillId="3" borderId="1" xfId="1" applyFont="1" applyFill="1" applyBorder="1" applyAlignment="1">
      <alignment horizontal="center" vertical="center"/>
    </xf>
    <xf numFmtId="187" fontId="35" fillId="3" borderId="1" xfId="1" applyFont="1" applyFill="1" applyBorder="1" applyAlignment="1" applyProtection="1">
      <alignment vertical="center" wrapText="1"/>
    </xf>
    <xf numFmtId="187" fontId="35" fillId="3" borderId="13" xfId="1" applyFont="1" applyFill="1" applyBorder="1" applyAlignment="1" applyProtection="1">
      <alignment vertical="center"/>
    </xf>
    <xf numFmtId="187" fontId="35" fillId="3" borderId="13" xfId="1" applyFont="1" applyFill="1" applyBorder="1" applyAlignment="1" applyProtection="1">
      <alignment horizontal="center" vertical="center"/>
    </xf>
    <xf numFmtId="187" fontId="35" fillId="3" borderId="1" xfId="1" quotePrefix="1" applyFont="1" applyFill="1" applyBorder="1" applyAlignment="1" applyProtection="1">
      <alignment horizontal="center" vertical="center"/>
    </xf>
    <xf numFmtId="187" fontId="59" fillId="0" borderId="1" xfId="1" applyFont="1" applyFill="1" applyBorder="1" applyAlignment="1" applyProtection="1">
      <alignment vertical="center"/>
    </xf>
    <xf numFmtId="187" fontId="59" fillId="0" borderId="13" xfId="1" applyFont="1" applyFill="1" applyBorder="1" applyAlignment="1" applyProtection="1">
      <alignment vertical="center"/>
    </xf>
    <xf numFmtId="215" fontId="59" fillId="0" borderId="14" xfId="26" applyNumberFormat="1" applyFont="1" applyBorder="1" applyAlignment="1">
      <alignment horizontal="center"/>
    </xf>
    <xf numFmtId="215" fontId="59" fillId="0" borderId="13" xfId="26" applyNumberFormat="1" applyFont="1" applyBorder="1" applyAlignment="1">
      <alignment horizontal="center"/>
    </xf>
    <xf numFmtId="187" fontId="82" fillId="0" borderId="14" xfId="1" applyFont="1" applyBorder="1" applyAlignment="1">
      <alignment horizontal="center"/>
    </xf>
    <xf numFmtId="190" fontId="33" fillId="0" borderId="2" xfId="1" applyNumberFormat="1" applyFont="1" applyBorder="1" applyAlignment="1">
      <alignment horizontal="center" vertical="center"/>
    </xf>
    <xf numFmtId="187" fontId="33" fillId="0" borderId="10" xfId="1" applyFont="1" applyBorder="1" applyAlignment="1">
      <alignment horizontal="right" vertical="center"/>
    </xf>
    <xf numFmtId="187" fontId="33" fillId="0" borderId="12" xfId="1" applyFont="1" applyBorder="1" applyAlignment="1">
      <alignment vertical="center"/>
    </xf>
    <xf numFmtId="187" fontId="33" fillId="0" borderId="9" xfId="1" applyFont="1" applyBorder="1" applyAlignment="1">
      <alignment horizontal="center" vertical="center"/>
    </xf>
    <xf numFmtId="194" fontId="33" fillId="0" borderId="10" xfId="33" applyNumberFormat="1" applyFont="1" applyBorder="1" applyAlignment="1">
      <alignment horizontal="center" vertical="center"/>
    </xf>
    <xf numFmtId="198" fontId="33" fillId="0" borderId="9" xfId="33" applyNumberFormat="1" applyFont="1" applyBorder="1" applyAlignment="1">
      <alignment horizontal="right" vertical="center"/>
    </xf>
    <xf numFmtId="198" fontId="33" fillId="0" borderId="12" xfId="33" applyNumberFormat="1" applyFont="1" applyBorder="1" applyAlignment="1">
      <alignment horizontal="right" vertical="center"/>
    </xf>
    <xf numFmtId="15" fontId="23" fillId="0" borderId="0" xfId="25" applyNumberFormat="1" applyFont="1" applyAlignment="1">
      <alignment horizontal="centerContinuous"/>
    </xf>
    <xf numFmtId="190" fontId="35" fillId="3" borderId="13" xfId="1" applyNumberFormat="1" applyFont="1" applyFill="1" applyBorder="1" applyAlignment="1">
      <alignment vertical="center"/>
    </xf>
    <xf numFmtId="0" fontId="28" fillId="0" borderId="12" xfId="32" applyFont="1" applyBorder="1" applyAlignment="1">
      <alignment horizontal="center" vertical="center" wrapText="1"/>
    </xf>
    <xf numFmtId="0" fontId="28" fillId="0" borderId="12" xfId="32" applyFont="1" applyBorder="1" applyAlignment="1">
      <alignment horizontal="center" wrapText="1"/>
    </xf>
    <xf numFmtId="0" fontId="46" fillId="0" borderId="0" xfId="36" applyFont="1" applyAlignment="1">
      <alignment vertical="center"/>
    </xf>
    <xf numFmtId="0" fontId="49" fillId="0" borderId="0" xfId="36" applyFont="1" applyAlignment="1">
      <alignment vertical="center"/>
    </xf>
    <xf numFmtId="0" fontId="78" fillId="0" borderId="0" xfId="36" applyFont="1" applyAlignment="1">
      <alignment vertical="center"/>
    </xf>
    <xf numFmtId="3" fontId="83" fillId="0" borderId="10" xfId="36" applyNumberFormat="1" applyFont="1" applyBorder="1" applyAlignment="1">
      <alignment horizontal="center" vertical="center"/>
    </xf>
    <xf numFmtId="0" fontId="83" fillId="0" borderId="10" xfId="36" applyFont="1" applyBorder="1" applyAlignment="1">
      <alignment vertical="center"/>
    </xf>
    <xf numFmtId="3" fontId="83" fillId="0" borderId="14" xfId="36" applyNumberFormat="1" applyFont="1" applyBorder="1" applyAlignment="1">
      <alignment horizontal="center" vertical="center"/>
    </xf>
    <xf numFmtId="0" fontId="83" fillId="0" borderId="14" xfId="36" applyFont="1" applyBorder="1" applyAlignment="1">
      <alignment vertical="center"/>
    </xf>
    <xf numFmtId="0" fontId="33" fillId="0" borderId="14" xfId="36" applyFont="1" applyBorder="1" applyAlignment="1">
      <alignment vertical="center"/>
    </xf>
    <xf numFmtId="3" fontId="83" fillId="0" borderId="13" xfId="36" applyNumberFormat="1" applyFont="1" applyBorder="1" applyAlignment="1">
      <alignment horizontal="center" vertical="center"/>
    </xf>
    <xf numFmtId="0" fontId="83" fillId="0" borderId="13" xfId="36" applyFont="1" applyBorder="1" applyAlignment="1">
      <alignment vertical="center"/>
    </xf>
    <xf numFmtId="0" fontId="34" fillId="0" borderId="0" xfId="36" applyFont="1" applyAlignment="1">
      <alignment vertical="center"/>
    </xf>
    <xf numFmtId="0" fontId="84" fillId="0" borderId="0" xfId="36" applyFont="1" applyAlignment="1">
      <alignment horizontal="center" vertical="center"/>
    </xf>
    <xf numFmtId="192" fontId="70" fillId="0" borderId="0" xfId="32" quotePrefix="1" applyNumberFormat="1" applyFont="1" applyAlignment="1">
      <alignment horizontal="left" vertical="center"/>
    </xf>
    <xf numFmtId="0" fontId="31" fillId="0" borderId="0" xfId="27" quotePrefix="1" applyFont="1" applyAlignment="1">
      <alignment horizontal="center" vertical="center"/>
    </xf>
    <xf numFmtId="0" fontId="32" fillId="0" borderId="0" xfId="27" applyFont="1" applyAlignment="1">
      <alignment horizontal="center" vertical="center"/>
    </xf>
    <xf numFmtId="190" fontId="33" fillId="0" borderId="10" xfId="29" applyNumberFormat="1" applyFont="1" applyBorder="1" applyAlignment="1" applyProtection="1">
      <alignment horizontal="center" vertical="center"/>
    </xf>
    <xf numFmtId="190" fontId="33" fillId="0" borderId="14" xfId="29" applyNumberFormat="1" applyFont="1" applyBorder="1" applyAlignment="1">
      <alignment horizontal="center" vertical="center"/>
    </xf>
    <xf numFmtId="190" fontId="33" fillId="0" borderId="14" xfId="29" quotePrefix="1" applyNumberFormat="1" applyFont="1" applyBorder="1" applyAlignment="1">
      <alignment horizontal="center" vertical="center"/>
    </xf>
    <xf numFmtId="190" fontId="33" fillId="0" borderId="14" xfId="29" applyNumberFormat="1" applyFont="1" applyBorder="1" applyAlignment="1" applyProtection="1">
      <alignment horizontal="center" vertical="center"/>
    </xf>
    <xf numFmtId="190" fontId="33" fillId="0" borderId="13" xfId="29" applyNumberFormat="1" applyFont="1" applyBorder="1" applyAlignment="1">
      <alignment horizontal="center" vertical="center"/>
    </xf>
    <xf numFmtId="190" fontId="33" fillId="0" borderId="14" xfId="29" quotePrefix="1" applyNumberFormat="1" applyFont="1" applyBorder="1" applyAlignment="1" applyProtection="1">
      <alignment horizontal="center" vertical="center"/>
    </xf>
    <xf numFmtId="0" fontId="34" fillId="0" borderId="12" xfId="26" quotePrefix="1" applyFont="1" applyBorder="1" applyAlignment="1">
      <alignment horizontal="left"/>
    </xf>
    <xf numFmtId="187" fontId="91" fillId="0" borderId="1" xfId="1" applyFont="1" applyFill="1" applyBorder="1" applyAlignment="1" applyProtection="1">
      <alignment vertical="center"/>
    </xf>
    <xf numFmtId="187" fontId="35" fillId="3" borderId="1" xfId="1" applyFont="1" applyFill="1" applyBorder="1" applyAlignment="1">
      <alignment vertical="center"/>
    </xf>
    <xf numFmtId="187" fontId="32" fillId="0" borderId="0" xfId="1" applyFont="1"/>
    <xf numFmtId="187" fontId="34" fillId="0" borderId="10" xfId="1" applyFont="1" applyBorder="1" applyAlignment="1">
      <alignment vertical="center"/>
    </xf>
    <xf numFmtId="187" fontId="34" fillId="3" borderId="10" xfId="1" applyFont="1" applyFill="1" applyBorder="1" applyAlignment="1">
      <alignment vertical="center"/>
    </xf>
    <xf numFmtId="187" fontId="34" fillId="0" borderId="14" xfId="1" applyFont="1" applyBorder="1" applyAlignment="1">
      <alignment vertical="center"/>
    </xf>
    <xf numFmtId="187" fontId="34" fillId="3" borderId="14" xfId="1" applyFont="1" applyFill="1" applyBorder="1" applyAlignment="1">
      <alignment vertical="center"/>
    </xf>
    <xf numFmtId="187" fontId="37" fillId="0" borderId="1" xfId="1" applyFont="1" applyBorder="1" applyAlignment="1">
      <alignment vertical="center"/>
    </xf>
    <xf numFmtId="187" fontId="37" fillId="3" borderId="1" xfId="1" applyFont="1" applyFill="1" applyBorder="1" applyAlignment="1">
      <alignment vertical="center"/>
    </xf>
    <xf numFmtId="187" fontId="35" fillId="0" borderId="1" xfId="1" applyFont="1" applyBorder="1" applyAlignment="1">
      <alignment horizontal="center" vertical="center"/>
    </xf>
    <xf numFmtId="187" fontId="33" fillId="3" borderId="10" xfId="1" applyFont="1" applyFill="1" applyBorder="1" applyAlignment="1">
      <alignment vertical="center"/>
    </xf>
    <xf numFmtId="187" fontId="33" fillId="3" borderId="14" xfId="1" applyFont="1" applyFill="1" applyBorder="1" applyAlignment="1">
      <alignment vertical="center"/>
    </xf>
    <xf numFmtId="187" fontId="35" fillId="0" borderId="1" xfId="1" applyFont="1" applyBorder="1" applyAlignment="1">
      <alignment vertical="center"/>
    </xf>
    <xf numFmtId="187" fontId="32" fillId="0" borderId="0" xfId="1" applyFont="1" applyFill="1"/>
    <xf numFmtId="187" fontId="33" fillId="0" borderId="0" xfId="1" applyFont="1" applyFill="1"/>
    <xf numFmtId="187" fontId="77" fillId="0" borderId="0" xfId="1" applyFont="1" applyAlignment="1">
      <alignment vertical="center"/>
    </xf>
    <xf numFmtId="187" fontId="24" fillId="0" borderId="0" xfId="1" quotePrefix="1" applyFont="1"/>
    <xf numFmtId="187" fontId="20" fillId="0" borderId="0" xfId="1" applyFont="1" applyFill="1" applyAlignment="1">
      <alignment horizontal="center"/>
    </xf>
    <xf numFmtId="187" fontId="28" fillId="0" borderId="0" xfId="1" applyFont="1" applyAlignment="1">
      <alignment vertical="center"/>
    </xf>
    <xf numFmtId="187" fontId="28" fillId="0" borderId="9" xfId="1" applyFont="1" applyBorder="1" applyAlignment="1">
      <alignment horizontal="center" vertical="center"/>
    </xf>
    <xf numFmtId="187" fontId="28" fillId="0" borderId="9" xfId="1" applyFont="1" applyBorder="1" applyAlignment="1" applyProtection="1">
      <alignment horizontal="center" vertical="center" wrapText="1"/>
    </xf>
    <xf numFmtId="187" fontId="28" fillId="0" borderId="12" xfId="1" applyFont="1" applyBorder="1" applyAlignment="1">
      <alignment horizontal="center" vertical="center"/>
    </xf>
    <xf numFmtId="187" fontId="64" fillId="0" borderId="10" xfId="1" applyFont="1" applyBorder="1" applyAlignment="1">
      <alignment vertical="center"/>
    </xf>
    <xf numFmtId="187" fontId="32" fillId="0" borderId="9" xfId="1" applyFont="1" applyBorder="1" applyAlignment="1" applyProtection="1">
      <alignment horizontal="right" vertical="center"/>
    </xf>
    <xf numFmtId="187" fontId="31" fillId="3" borderId="9" xfId="1" applyFont="1" applyFill="1" applyBorder="1" applyAlignment="1" applyProtection="1">
      <alignment horizontal="right" vertical="center"/>
    </xf>
    <xf numFmtId="187" fontId="26" fillId="0" borderId="0" xfId="1" applyFont="1" applyAlignment="1">
      <alignment vertical="center"/>
    </xf>
    <xf numFmtId="187" fontId="64" fillId="0" borderId="14" xfId="1" applyFont="1" applyBorder="1" applyAlignment="1">
      <alignment vertical="center"/>
    </xf>
    <xf numFmtId="187" fontId="32" fillId="0" borderId="14" xfId="1" applyFont="1" applyBorder="1" applyAlignment="1">
      <alignment vertical="center"/>
    </xf>
    <xf numFmtId="187" fontId="64" fillId="0" borderId="13" xfId="1" applyFont="1" applyBorder="1" applyAlignment="1">
      <alignment vertical="center"/>
    </xf>
    <xf numFmtId="187" fontId="31" fillId="0" borderId="1" xfId="1" applyFont="1" applyBorder="1" applyAlignment="1" applyProtection="1">
      <alignment horizontal="center" vertical="center" wrapText="1"/>
    </xf>
    <xf numFmtId="187" fontId="31" fillId="0" borderId="6" xfId="1" applyFont="1" applyBorder="1" applyAlignment="1" applyProtection="1">
      <alignment horizontal="right" vertical="center"/>
    </xf>
    <xf numFmtId="187" fontId="31" fillId="3" borderId="1" xfId="1" applyFont="1" applyFill="1" applyBorder="1" applyAlignment="1" applyProtection="1">
      <alignment horizontal="right" vertical="center"/>
    </xf>
    <xf numFmtId="187" fontId="27" fillId="0" borderId="0" xfId="1" applyFont="1"/>
    <xf numFmtId="187" fontId="20" fillId="0" borderId="0" xfId="1" quotePrefix="1" applyFont="1" applyAlignment="1">
      <alignment horizontal="centerContinuous"/>
    </xf>
    <xf numFmtId="187" fontId="20" fillId="0" borderId="0" xfId="1" applyFont="1" applyAlignment="1">
      <alignment horizontal="centerContinuous"/>
    </xf>
    <xf numFmtId="2" fontId="20" fillId="0" borderId="0" xfId="32" applyNumberFormat="1" applyFont="1" applyAlignment="1">
      <alignment horizontal="center"/>
    </xf>
    <xf numFmtId="2" fontId="20" fillId="0" borderId="0" xfId="32" applyNumberFormat="1" applyFont="1"/>
    <xf numFmtId="2" fontId="21" fillId="0" borderId="0" xfId="32" applyNumberFormat="1" applyFont="1"/>
    <xf numFmtId="187" fontId="68" fillId="0" borderId="9" xfId="1" applyFont="1" applyBorder="1" applyAlignment="1" applyProtection="1">
      <alignment horizontal="right" vertical="center"/>
    </xf>
    <xf numFmtId="187" fontId="69" fillId="3" borderId="9" xfId="1" applyFont="1" applyFill="1" applyBorder="1" applyAlignment="1" applyProtection="1">
      <alignment horizontal="right" vertical="center"/>
    </xf>
    <xf numFmtId="187" fontId="67" fillId="0" borderId="10" xfId="1" applyFont="1" applyBorder="1" applyAlignment="1">
      <alignment vertical="center"/>
    </xf>
    <xf numFmtId="187" fontId="67" fillId="0" borderId="14" xfId="1" applyFont="1" applyBorder="1" applyAlignment="1">
      <alignment vertical="center"/>
    </xf>
    <xf numFmtId="187" fontId="68" fillId="0" borderId="14" xfId="1" applyFont="1" applyBorder="1" applyAlignment="1">
      <alignment vertical="center"/>
    </xf>
    <xf numFmtId="187" fontId="67" fillId="0" borderId="13" xfId="1" applyFont="1" applyBorder="1" applyAlignment="1">
      <alignment vertical="center"/>
    </xf>
    <xf numFmtId="187" fontId="69" fillId="0" borderId="6" xfId="1" applyFont="1" applyBorder="1" applyAlignment="1" applyProtection="1">
      <alignment horizontal="right" vertical="center"/>
    </xf>
    <xf numFmtId="187" fontId="32" fillId="0" borderId="0" xfId="1" quotePrefix="1" applyFont="1" applyAlignment="1">
      <alignment horizontal="left"/>
    </xf>
    <xf numFmtId="187" fontId="33" fillId="0" borderId="1" xfId="1" applyFont="1" applyBorder="1" applyAlignment="1">
      <alignment horizontal="center" vertical="center" wrapText="1"/>
    </xf>
    <xf numFmtId="187" fontId="33" fillId="3" borderId="1" xfId="1" applyFont="1" applyFill="1" applyBorder="1" applyAlignment="1">
      <alignment horizontal="center" vertical="center" wrapText="1"/>
    </xf>
    <xf numFmtId="187" fontId="33" fillId="0" borderId="1" xfId="1" quotePrefix="1" applyFont="1" applyBorder="1" applyAlignment="1">
      <alignment horizontal="center" vertical="center" wrapText="1"/>
    </xf>
    <xf numFmtId="187" fontId="29" fillId="0" borderId="7" xfId="1" applyFont="1" applyBorder="1" applyAlignment="1">
      <alignment horizontal="left" vertical="center" wrapText="1"/>
    </xf>
    <xf numFmtId="187" fontId="29" fillId="0" borderId="1" xfId="1" applyFont="1" applyBorder="1" applyAlignment="1">
      <alignment vertical="center" wrapText="1"/>
    </xf>
    <xf numFmtId="187" fontId="29" fillId="0" borderId="1" xfId="1" applyFont="1" applyBorder="1" applyAlignment="1">
      <alignment vertical="center"/>
    </xf>
    <xf numFmtId="187" fontId="29" fillId="0" borderId="1" xfId="1" applyFont="1" applyBorder="1" applyAlignment="1">
      <alignment horizontal="center" vertical="center"/>
    </xf>
    <xf numFmtId="187" fontId="29" fillId="0" borderId="0" xfId="1" applyFont="1" applyBorder="1" applyAlignment="1" applyProtection="1">
      <alignment horizontal="right" vertical="center"/>
    </xf>
    <xf numFmtId="187" fontId="28" fillId="0" borderId="0" xfId="1" applyFont="1" applyBorder="1" applyAlignment="1">
      <alignment horizontal="right" vertical="center"/>
    </xf>
    <xf numFmtId="187" fontId="34" fillId="0" borderId="0" xfId="1" quotePrefix="1" applyFont="1" applyAlignment="1">
      <alignment horizontal="centerContinuous"/>
    </xf>
    <xf numFmtId="187" fontId="33" fillId="0" borderId="0" xfId="1" applyFont="1" applyAlignment="1">
      <alignment horizontal="centerContinuous"/>
    </xf>
    <xf numFmtId="187" fontId="70" fillId="0" borderId="0" xfId="1" quotePrefix="1" applyFont="1"/>
    <xf numFmtId="187" fontId="76" fillId="0" borderId="0" xfId="1" applyFont="1"/>
    <xf numFmtId="187" fontId="76" fillId="0" borderId="0" xfId="1" applyFont="1" applyFill="1" applyAlignment="1">
      <alignment horizontal="center"/>
    </xf>
    <xf numFmtId="187" fontId="20" fillId="0" borderId="0" xfId="1" applyFont="1" applyAlignment="1">
      <alignment vertical="center"/>
    </xf>
    <xf numFmtId="187" fontId="35" fillId="0" borderId="0" xfId="1" quotePrefix="1" applyFont="1"/>
    <xf numFmtId="187" fontId="35" fillId="0" borderId="4" xfId="1" applyFont="1" applyBorder="1" applyAlignment="1">
      <alignment horizontal="center" vertical="center" wrapText="1"/>
    </xf>
    <xf numFmtId="187" fontId="35" fillId="0" borderId="4" xfId="1" quotePrefix="1" applyFont="1" applyBorder="1" applyAlignment="1" applyProtection="1">
      <alignment horizontal="centerContinuous" vertical="center"/>
    </xf>
    <xf numFmtId="187" fontId="33" fillId="0" borderId="1" xfId="1" applyFont="1" applyBorder="1" applyAlignment="1" applyProtection="1">
      <alignment horizontal="left"/>
    </xf>
    <xf numFmtId="187" fontId="35" fillId="0" borderId="1" xfId="1" applyFont="1" applyBorder="1" applyAlignment="1" applyProtection="1">
      <alignment horizontal="left"/>
    </xf>
    <xf numFmtId="187" fontId="65" fillId="0" borderId="1" xfId="1" applyFont="1" applyBorder="1" applyAlignment="1" applyProtection="1">
      <alignment horizontal="center" vertical="center" wrapText="1"/>
    </xf>
    <xf numFmtId="187" fontId="65" fillId="0" borderId="6" xfId="1" applyFont="1" applyBorder="1" applyAlignment="1" applyProtection="1">
      <alignment horizontal="right" vertical="center"/>
    </xf>
    <xf numFmtId="187" fontId="65" fillId="3" borderId="1" xfId="1" applyFont="1" applyFill="1" applyBorder="1" applyAlignment="1" applyProtection="1">
      <alignment horizontal="right" vertical="center"/>
    </xf>
    <xf numFmtId="190" fontId="20" fillId="0" borderId="0" xfId="1" applyNumberFormat="1" applyFont="1"/>
    <xf numFmtId="190" fontId="28" fillId="0" borderId="9" xfId="1" applyNumberFormat="1" applyFont="1" applyBorder="1" applyAlignment="1" applyProtection="1">
      <alignment horizontal="center" vertical="center" wrapText="1"/>
    </xf>
    <xf numFmtId="190" fontId="28" fillId="0" borderId="12" xfId="1" applyNumberFormat="1" applyFont="1" applyBorder="1" applyAlignment="1">
      <alignment horizontal="center" vertical="center" wrapText="1"/>
    </xf>
    <xf numFmtId="190" fontId="32" fillId="0" borderId="9" xfId="1" applyNumberFormat="1" applyFont="1" applyBorder="1" applyAlignment="1" applyProtection="1">
      <alignment horizontal="right" vertical="center"/>
    </xf>
    <xf numFmtId="190" fontId="65" fillId="0" borderId="6" xfId="1" applyNumberFormat="1" applyFont="1" applyBorder="1" applyAlignment="1" applyProtection="1">
      <alignment horizontal="right" vertical="center"/>
    </xf>
    <xf numFmtId="190" fontId="32" fillId="0" borderId="9" xfId="1" applyNumberFormat="1" applyFont="1" applyBorder="1" applyAlignment="1" applyProtection="1">
      <alignment horizontal="right" vertical="center" indent="1"/>
    </xf>
    <xf numFmtId="190" fontId="65" fillId="0" borderId="6" xfId="1" applyNumberFormat="1" applyFont="1" applyBorder="1" applyAlignment="1" applyProtection="1">
      <alignment horizontal="right" vertical="center" indent="1"/>
    </xf>
    <xf numFmtId="190" fontId="68" fillId="0" borderId="9" xfId="1" applyNumberFormat="1" applyFont="1" applyBorder="1" applyAlignment="1" applyProtection="1">
      <alignment horizontal="right" vertical="center"/>
    </xf>
    <xf numFmtId="190" fontId="28" fillId="0" borderId="9" xfId="1" applyNumberFormat="1" applyFont="1" applyBorder="1" applyAlignment="1">
      <alignment horizontal="center" vertical="center"/>
    </xf>
    <xf numFmtId="190" fontId="69" fillId="3" borderId="9" xfId="1" applyNumberFormat="1" applyFont="1" applyFill="1" applyBorder="1" applyAlignment="1" applyProtection="1">
      <alignment horizontal="right" vertical="center"/>
    </xf>
    <xf numFmtId="190" fontId="69" fillId="3" borderId="1" xfId="1" applyNumberFormat="1" applyFont="1" applyFill="1" applyBorder="1" applyAlignment="1" applyProtection="1">
      <alignment horizontal="right" vertical="center"/>
    </xf>
    <xf numFmtId="190" fontId="76" fillId="0" borderId="0" xfId="1" applyNumberFormat="1" applyFont="1"/>
    <xf numFmtId="190" fontId="20" fillId="0" borderId="0" xfId="1" applyNumberFormat="1" applyFont="1" applyAlignment="1">
      <alignment horizontal="centerContinuous"/>
    </xf>
    <xf numFmtId="190" fontId="21" fillId="0" borderId="0" xfId="1" applyNumberFormat="1" applyFont="1"/>
    <xf numFmtId="190" fontId="32" fillId="0" borderId="0" xfId="1" applyNumberFormat="1" applyFont="1"/>
    <xf numFmtId="190" fontId="33" fillId="0" borderId="1" xfId="1" applyNumberFormat="1" applyFont="1" applyBorder="1" applyAlignment="1">
      <alignment horizontal="center" vertical="center" wrapText="1"/>
    </xf>
    <xf numFmtId="190" fontId="32" fillId="0" borderId="1" xfId="1" applyNumberFormat="1" applyFont="1" applyBorder="1" applyAlignment="1" applyProtection="1">
      <alignment horizontal="right" vertical="center"/>
    </xf>
    <xf numFmtId="190" fontId="32" fillId="0" borderId="1" xfId="1" applyNumberFormat="1" applyFont="1" applyFill="1" applyBorder="1" applyAlignment="1" applyProtection="1">
      <alignment horizontal="right" vertical="center"/>
    </xf>
    <xf numFmtId="190" fontId="31" fillId="0" borderId="1" xfId="1" applyNumberFormat="1" applyFont="1" applyBorder="1" applyAlignment="1" applyProtection="1">
      <alignment horizontal="right" vertical="center"/>
    </xf>
    <xf numFmtId="190" fontId="33" fillId="0" borderId="0" xfId="1" applyNumberFormat="1" applyFont="1" applyAlignment="1">
      <alignment horizontal="centerContinuous"/>
    </xf>
    <xf numFmtId="190" fontId="29" fillId="0" borderId="0" xfId="1" applyNumberFormat="1" applyFont="1" applyBorder="1" applyAlignment="1" applyProtection="1">
      <alignment horizontal="right" vertical="center"/>
    </xf>
    <xf numFmtId="190" fontId="33" fillId="3" borderId="1" xfId="1" applyNumberFormat="1" applyFont="1" applyFill="1" applyBorder="1" applyAlignment="1">
      <alignment horizontal="center" vertical="center" wrapText="1"/>
    </xf>
    <xf numFmtId="190" fontId="29" fillId="3" borderId="1" xfId="1" applyNumberFormat="1" applyFont="1" applyFill="1" applyBorder="1" applyAlignment="1">
      <alignment vertical="center"/>
    </xf>
    <xf numFmtId="187" fontId="53" fillId="0" borderId="4" xfId="1" applyFont="1" applyBorder="1" applyAlignment="1">
      <alignment horizontal="center" vertical="center" wrapText="1"/>
    </xf>
    <xf numFmtId="187" fontId="59" fillId="0" borderId="0" xfId="1" applyFont="1" applyAlignment="1">
      <alignment vertical="center"/>
    </xf>
    <xf numFmtId="187" fontId="59" fillId="0" borderId="12" xfId="1" applyFont="1" applyBorder="1" applyAlignment="1">
      <alignment vertical="center"/>
    </xf>
    <xf numFmtId="187" fontId="37" fillId="0" borderId="3" xfId="1" applyFont="1" applyBorder="1" applyAlignment="1">
      <alignment vertical="center"/>
    </xf>
    <xf numFmtId="187" fontId="37" fillId="0" borderId="9" xfId="1" applyFont="1" applyBorder="1" applyAlignment="1">
      <alignment vertical="center"/>
    </xf>
    <xf numFmtId="187" fontId="34" fillId="0" borderId="0" xfId="1" applyFont="1" applyAlignment="1"/>
    <xf numFmtId="187" fontId="34" fillId="0" borderId="8" xfId="1" applyFont="1" applyBorder="1" applyAlignment="1">
      <alignment vertical="center"/>
    </xf>
    <xf numFmtId="187" fontId="34" fillId="0" borderId="9" xfId="1" applyFont="1" applyBorder="1" applyAlignment="1">
      <alignment vertical="center"/>
    </xf>
    <xf numFmtId="187" fontId="34" fillId="0" borderId="0" xfId="1" applyFont="1" applyAlignment="1">
      <alignment vertical="center"/>
    </xf>
    <xf numFmtId="187" fontId="37" fillId="0" borderId="8" xfId="1" applyFont="1" applyBorder="1" applyAlignment="1">
      <alignment vertical="center"/>
    </xf>
    <xf numFmtId="187" fontId="34" fillId="0" borderId="11" xfId="1" applyFont="1" applyBorder="1" applyAlignment="1">
      <alignment vertical="center"/>
    </xf>
    <xf numFmtId="187" fontId="34" fillId="0" borderId="12" xfId="1" applyFont="1" applyBorder="1" applyAlignment="1">
      <alignment vertical="center"/>
    </xf>
    <xf numFmtId="187" fontId="35" fillId="0" borderId="3" xfId="1" applyFont="1" applyBorder="1" applyAlignment="1">
      <alignment vertical="center"/>
    </xf>
    <xf numFmtId="187" fontId="35" fillId="0" borderId="9" xfId="1" applyFont="1" applyBorder="1" applyAlignment="1">
      <alignment vertical="center"/>
    </xf>
    <xf numFmtId="187" fontId="33" fillId="0" borderId="0" xfId="1" applyFont="1" applyAlignment="1"/>
    <xf numFmtId="187" fontId="35" fillId="0" borderId="8" xfId="1" applyFont="1" applyBorder="1" applyAlignment="1">
      <alignment vertical="center"/>
    </xf>
    <xf numFmtId="187" fontId="33" fillId="0" borderId="11" xfId="1" applyFont="1" applyBorder="1" applyAlignment="1">
      <alignment vertical="center"/>
    </xf>
    <xf numFmtId="187" fontId="32" fillId="0" borderId="0" xfId="1" quotePrefix="1" applyFont="1" applyAlignment="1" applyProtection="1">
      <alignment horizontal="left"/>
    </xf>
    <xf numFmtId="187" fontId="50" fillId="3" borderId="1" xfId="1" applyFont="1" applyFill="1" applyBorder="1" applyAlignment="1" applyProtection="1">
      <alignment horizontal="center" vertical="center" wrapText="1"/>
    </xf>
    <xf numFmtId="187" fontId="33" fillId="0" borderId="0" xfId="1" applyFont="1" applyFill="1" applyAlignment="1">
      <alignment vertical="center"/>
    </xf>
    <xf numFmtId="187" fontId="49" fillId="0" borderId="0" xfId="1" applyFont="1" applyFill="1" applyAlignment="1">
      <alignment horizontal="left" vertical="top"/>
    </xf>
    <xf numFmtId="187" fontId="49" fillId="0" borderId="0" xfId="1" applyFont="1" applyFill="1" applyBorder="1" applyAlignment="1">
      <alignment vertical="top"/>
    </xf>
    <xf numFmtId="187" fontId="49" fillId="0" borderId="0" xfId="1" applyFont="1" applyFill="1" applyBorder="1" applyAlignment="1">
      <alignment horizontal="left" vertical="top"/>
    </xf>
    <xf numFmtId="187" fontId="37" fillId="0" borderId="0" xfId="1" applyFont="1" applyFill="1" applyAlignment="1">
      <alignment vertical="center"/>
    </xf>
    <xf numFmtId="187" fontId="37" fillId="0" borderId="0" xfId="1" applyFont="1" applyFill="1" applyBorder="1" applyAlignment="1">
      <alignment vertical="center"/>
    </xf>
    <xf numFmtId="187" fontId="60" fillId="3" borderId="1" xfId="1" applyFont="1" applyFill="1" applyBorder="1" applyAlignment="1" applyProtection="1">
      <alignment horizontal="center" vertical="center" wrapText="1"/>
    </xf>
    <xf numFmtId="187" fontId="50" fillId="0" borderId="9" xfId="1" applyFont="1" applyFill="1" applyBorder="1" applyAlignment="1" applyProtection="1">
      <alignment vertical="center"/>
    </xf>
    <xf numFmtId="187" fontId="49" fillId="0" borderId="9" xfId="1" applyFont="1" applyFill="1" applyBorder="1" applyAlignment="1" applyProtection="1">
      <alignment horizontal="center" vertical="center"/>
    </xf>
    <xf numFmtId="187" fontId="49" fillId="0" borderId="9" xfId="1" applyFont="1" applyFill="1" applyBorder="1" applyAlignment="1">
      <alignment horizontal="center" vertical="center"/>
    </xf>
    <xf numFmtId="187" fontId="50" fillId="0" borderId="9" xfId="1" applyFont="1" applyFill="1" applyBorder="1" applyAlignment="1" applyProtection="1">
      <alignment horizontal="center" vertical="center"/>
    </xf>
    <xf numFmtId="187" fontId="49" fillId="0" borderId="9" xfId="1" applyFont="1" applyFill="1" applyBorder="1" applyAlignment="1" applyProtection="1">
      <alignment vertical="center"/>
    </xf>
    <xf numFmtId="187" fontId="49" fillId="0" borderId="9" xfId="1" applyFont="1" applyFill="1" applyBorder="1" applyAlignment="1" applyProtection="1">
      <alignment vertical="center" wrapText="1"/>
    </xf>
    <xf numFmtId="187" fontId="49" fillId="0" borderId="9" xfId="1" quotePrefix="1" applyFont="1" applyFill="1" applyBorder="1" applyAlignment="1" applyProtection="1">
      <alignment horizontal="center" vertical="center"/>
    </xf>
    <xf numFmtId="187" fontId="50" fillId="0" borderId="9" xfId="1" quotePrefix="1" applyFont="1" applyFill="1" applyBorder="1" applyAlignment="1" applyProtection="1">
      <alignment horizontal="center" vertical="center"/>
    </xf>
    <xf numFmtId="187" fontId="50" fillId="0" borderId="0" xfId="1" applyFont="1" applyFill="1" applyAlignment="1">
      <alignment vertical="center"/>
    </xf>
    <xf numFmtId="187" fontId="49" fillId="0" borderId="12" xfId="1" quotePrefix="1" applyFont="1" applyFill="1" applyBorder="1" applyAlignment="1" applyProtection="1">
      <alignment horizontal="center" vertical="center"/>
    </xf>
    <xf numFmtId="187" fontId="49" fillId="0" borderId="0" xfId="1" applyFont="1" applyFill="1" applyBorder="1" applyAlignment="1">
      <alignment horizontal="left" vertical="center"/>
    </xf>
    <xf numFmtId="187" fontId="49" fillId="0" borderId="0" xfId="1" applyFont="1" applyFill="1" applyAlignment="1">
      <alignment horizontal="center" vertical="center"/>
    </xf>
    <xf numFmtId="187" fontId="34" fillId="0" borderId="0" xfId="1" applyFont="1"/>
    <xf numFmtId="187" fontId="34" fillId="0" borderId="3" xfId="1" quotePrefix="1" applyFont="1" applyBorder="1" applyAlignment="1" applyProtection="1">
      <alignment horizontal="center" vertical="center"/>
    </xf>
    <xf numFmtId="187" fontId="34" fillId="0" borderId="4" xfId="1" applyFont="1" applyBorder="1" applyAlignment="1" applyProtection="1">
      <alignment horizontal="left"/>
    </xf>
    <xf numFmtId="187" fontId="34" fillId="0" borderId="4" xfId="1" applyFont="1" applyBorder="1" applyAlignment="1" applyProtection="1">
      <alignment horizontal="left" vertical="center"/>
    </xf>
    <xf numFmtId="187" fontId="34" fillId="0" borderId="8" xfId="1" quotePrefix="1" applyFont="1" applyBorder="1" applyAlignment="1" applyProtection="1">
      <alignment horizontal="center" vertical="center"/>
    </xf>
    <xf numFmtId="187" fontId="34" fillId="0" borderId="9" xfId="1" applyFont="1" applyBorder="1" applyAlignment="1" applyProtection="1">
      <alignment horizontal="left"/>
    </xf>
    <xf numFmtId="187" fontId="34" fillId="0" borderId="9" xfId="1" quotePrefix="1" applyFont="1" applyBorder="1" applyAlignment="1" applyProtection="1">
      <alignment horizontal="left" vertical="center"/>
    </xf>
    <xf numFmtId="187" fontId="34" fillId="0" borderId="9" xfId="1" quotePrefix="1" applyFont="1" applyBorder="1" applyAlignment="1" applyProtection="1">
      <alignment horizontal="left"/>
    </xf>
    <xf numFmtId="187" fontId="34" fillId="0" borderId="9" xfId="1" applyFont="1" applyBorder="1" applyAlignment="1" applyProtection="1">
      <alignment horizontal="left" vertical="center"/>
    </xf>
    <xf numFmtId="187" fontId="34" fillId="0" borderId="9" xfId="1" applyFont="1" applyFill="1" applyBorder="1" applyAlignment="1" applyProtection="1">
      <alignment horizontal="left" vertical="center"/>
    </xf>
    <xf numFmtId="187" fontId="34" fillId="0" borderId="8" xfId="1" applyFont="1" applyBorder="1" applyAlignment="1">
      <alignment horizontal="center" vertical="center"/>
    </xf>
    <xf numFmtId="187" fontId="34" fillId="0" borderId="9" xfId="1" applyFont="1" applyFill="1" applyBorder="1" applyAlignment="1" applyProtection="1">
      <alignment horizontal="left" vertical="center" wrapText="1"/>
    </xf>
    <xf numFmtId="187" fontId="34" fillId="0" borderId="9" xfId="1" applyFont="1" applyFill="1" applyBorder="1" applyAlignment="1" applyProtection="1">
      <alignment horizontal="left"/>
    </xf>
    <xf numFmtId="187" fontId="34" fillId="0" borderId="9" xfId="1" applyFont="1" applyBorder="1"/>
    <xf numFmtId="187" fontId="37" fillId="0" borderId="8" xfId="1" quotePrefix="1" applyFont="1" applyBorder="1" applyAlignment="1" applyProtection="1">
      <alignment horizontal="center" vertical="center"/>
    </xf>
    <xf numFmtId="187" fontId="37" fillId="0" borderId="9" xfId="1" applyFont="1" applyFill="1" applyBorder="1" applyAlignment="1" applyProtection="1">
      <alignment horizontal="center" vertical="center" wrapText="1"/>
    </xf>
    <xf numFmtId="187" fontId="34" fillId="0" borderId="9" xfId="1" applyFont="1" applyBorder="1" applyAlignment="1">
      <alignment horizontal="left" vertical="center"/>
    </xf>
    <xf numFmtId="187" fontId="34" fillId="0" borderId="9" xfId="1" applyFont="1" applyFill="1" applyBorder="1"/>
    <xf numFmtId="187" fontId="33" fillId="0" borderId="0" xfId="1" applyFont="1" applyFill="1" applyBorder="1" applyAlignment="1" applyProtection="1">
      <alignment horizontal="right"/>
    </xf>
    <xf numFmtId="187" fontId="33" fillId="0" borderId="8" xfId="1" applyFont="1" applyBorder="1"/>
    <xf numFmtId="187" fontId="34" fillId="0" borderId="9" xfId="1" applyFont="1" applyFill="1" applyBorder="1" applyAlignment="1">
      <alignment horizontal="left" vertical="center"/>
    </xf>
    <xf numFmtId="187" fontId="59" fillId="0" borderId="8" xfId="1" applyFont="1" applyBorder="1"/>
    <xf numFmtId="187" fontId="59" fillId="0" borderId="9" xfId="1" applyFont="1" applyFill="1" applyBorder="1"/>
    <xf numFmtId="187" fontId="59" fillId="0" borderId="11" xfId="1" applyFont="1" applyBorder="1"/>
    <xf numFmtId="187" fontId="53" fillId="0" borderId="12" xfId="1" applyFont="1" applyFill="1" applyBorder="1" applyAlignment="1">
      <alignment horizontal="center"/>
    </xf>
    <xf numFmtId="187" fontId="59" fillId="0" borderId="11" xfId="1" applyFont="1" applyFill="1" applyBorder="1" applyAlignment="1" applyProtection="1">
      <alignment horizontal="right"/>
    </xf>
    <xf numFmtId="187" fontId="34" fillId="0" borderId="11" xfId="1" applyFont="1" applyBorder="1" applyAlignment="1">
      <alignment horizontal="center" vertical="center"/>
    </xf>
    <xf numFmtId="187" fontId="34" fillId="0" borderId="12" xfId="1" applyFont="1" applyFill="1" applyBorder="1" applyAlignment="1">
      <alignment horizontal="left" vertical="center"/>
    </xf>
    <xf numFmtId="187" fontId="53" fillId="0" borderId="8" xfId="1" applyFont="1" applyBorder="1" applyAlignment="1" applyProtection="1">
      <alignment horizontal="centerContinuous"/>
    </xf>
    <xf numFmtId="187" fontId="53" fillId="0" borderId="9" xfId="1" applyFont="1" applyBorder="1" applyAlignment="1" applyProtection="1">
      <alignment horizontal="centerContinuous"/>
    </xf>
    <xf numFmtId="187" fontId="37" fillId="0" borderId="8" xfId="1" applyFont="1" applyBorder="1" applyAlignment="1" applyProtection="1">
      <alignment horizontal="centerContinuous"/>
    </xf>
    <xf numFmtId="187" fontId="37" fillId="0" borderId="0" xfId="1" applyFont="1" applyBorder="1" applyAlignment="1" applyProtection="1">
      <alignment horizontal="centerContinuous"/>
    </xf>
    <xf numFmtId="187" fontId="53" fillId="0" borderId="11" xfId="1" applyFont="1" applyBorder="1" applyAlignment="1" applyProtection="1">
      <alignment horizontal="centerContinuous"/>
    </xf>
    <xf numFmtId="187" fontId="53" fillId="0" borderId="12" xfId="1" applyFont="1" applyBorder="1" applyAlignment="1" applyProtection="1">
      <alignment horizontal="centerContinuous"/>
    </xf>
    <xf numFmtId="187" fontId="53" fillId="0" borderId="13" xfId="1" applyFont="1" applyFill="1" applyBorder="1" applyAlignment="1" applyProtection="1">
      <alignment horizontal="right"/>
    </xf>
    <xf numFmtId="187" fontId="37" fillId="0" borderId="11" xfId="1" applyFont="1" applyBorder="1" applyAlignment="1" applyProtection="1">
      <alignment horizontal="centerContinuous"/>
    </xf>
    <xf numFmtId="187" fontId="53" fillId="0" borderId="2" xfId="1" applyFont="1" applyBorder="1" applyAlignment="1" applyProtection="1">
      <alignment horizontal="centerContinuous"/>
    </xf>
    <xf numFmtId="187" fontId="53" fillId="0" borderId="13" xfId="1" applyFont="1" applyBorder="1" applyAlignment="1" applyProtection="1">
      <alignment horizontal="right"/>
    </xf>
    <xf numFmtId="187" fontId="20" fillId="0" borderId="0" xfId="1" applyFont="1" applyBorder="1" applyAlignment="1">
      <alignment horizontal="left" vertical="center"/>
    </xf>
    <xf numFmtId="187" fontId="33" fillId="0" borderId="0" xfId="1" applyFont="1" applyFill="1" applyAlignment="1">
      <alignment horizontal="center" vertical="center"/>
    </xf>
    <xf numFmtId="187" fontId="34" fillId="0" borderId="0" xfId="1" applyFont="1" applyAlignment="1">
      <alignment horizontal="center" vertical="center"/>
    </xf>
    <xf numFmtId="187" fontId="33" fillId="0" borderId="0" xfId="1" applyFont="1" applyAlignment="1">
      <alignment horizontal="center" vertical="center"/>
    </xf>
    <xf numFmtId="187" fontId="33" fillId="0" borderId="0" xfId="1" quotePrefix="1" applyFont="1" applyAlignment="1">
      <alignment horizontal="center" vertical="center"/>
    </xf>
    <xf numFmtId="187" fontId="20" fillId="0" borderId="0" xfId="1" quotePrefix="1" applyFont="1" applyAlignment="1">
      <alignment horizontal="center" vertical="center"/>
    </xf>
    <xf numFmtId="190" fontId="34" fillId="0" borderId="8" xfId="1" quotePrefix="1" applyNumberFormat="1" applyFont="1" applyBorder="1" applyAlignment="1">
      <alignment horizontal="center" vertical="center"/>
    </xf>
    <xf numFmtId="190" fontId="77" fillId="0" borderId="0" xfId="1" applyNumberFormat="1" applyFont="1" applyAlignment="1">
      <alignment vertical="center"/>
    </xf>
    <xf numFmtId="190" fontId="31" fillId="0" borderId="6" xfId="1" applyNumberFormat="1" applyFont="1" applyBorder="1" applyAlignment="1" applyProtection="1">
      <alignment horizontal="right" vertical="center"/>
    </xf>
    <xf numFmtId="190" fontId="77" fillId="0" borderId="0" xfId="1" applyNumberFormat="1" applyFont="1" applyAlignment="1">
      <alignment horizontal="left" vertical="center" indent="1"/>
    </xf>
    <xf numFmtId="190" fontId="20" fillId="0" borderId="0" xfId="1" applyNumberFormat="1" applyFont="1" applyAlignment="1">
      <alignment horizontal="left" indent="1"/>
    </xf>
    <xf numFmtId="190" fontId="31" fillId="0" borderId="6" xfId="1" applyNumberFormat="1" applyFont="1" applyBorder="1" applyAlignment="1" applyProtection="1">
      <alignment horizontal="left" vertical="center" indent="1"/>
    </xf>
    <xf numFmtId="190" fontId="31" fillId="3" borderId="9" xfId="1" applyNumberFormat="1" applyFont="1" applyFill="1" applyBorder="1" applyAlignment="1" applyProtection="1">
      <alignment horizontal="right" vertical="center"/>
    </xf>
    <xf numFmtId="190" fontId="31" fillId="3" borderId="1" xfId="1" applyNumberFormat="1" applyFont="1" applyFill="1" applyBorder="1" applyAlignment="1" applyProtection="1">
      <alignment horizontal="right" vertical="center"/>
    </xf>
    <xf numFmtId="190" fontId="21" fillId="0" borderId="0" xfId="1" applyNumberFormat="1" applyFont="1" applyAlignment="1">
      <alignment horizontal="right" indent="3"/>
    </xf>
    <xf numFmtId="190" fontId="20" fillId="0" borderId="0" xfId="1" applyNumberFormat="1" applyFont="1" applyAlignment="1">
      <alignment horizontal="right" indent="3"/>
    </xf>
    <xf numFmtId="190" fontId="32" fillId="0" borderId="9" xfId="1" applyNumberFormat="1" applyFont="1" applyBorder="1" applyAlignment="1" applyProtection="1">
      <alignment horizontal="right" vertical="center" indent="3"/>
    </xf>
    <xf numFmtId="190" fontId="21" fillId="0" borderId="0" xfId="1" applyNumberFormat="1" applyFont="1" applyAlignment="1">
      <alignment horizontal="right" indent="1"/>
    </xf>
    <xf numFmtId="190" fontId="20" fillId="0" borderId="0" xfId="1" applyNumberFormat="1" applyFont="1" applyAlignment="1">
      <alignment horizontal="right" indent="1"/>
    </xf>
    <xf numFmtId="190" fontId="32" fillId="0" borderId="9" xfId="1" applyNumberFormat="1" applyFont="1" applyBorder="1" applyAlignment="1" applyProtection="1">
      <alignment horizontal="center" vertical="center"/>
    </xf>
    <xf numFmtId="190" fontId="65" fillId="0" borderId="6" xfId="1" applyNumberFormat="1" applyFont="1" applyBorder="1" applyAlignment="1" applyProtection="1">
      <alignment horizontal="center" vertical="center"/>
    </xf>
    <xf numFmtId="190" fontId="28" fillId="0" borderId="12" xfId="1" applyNumberFormat="1" applyFont="1" applyBorder="1" applyAlignment="1">
      <alignment horizontal="center" vertical="center"/>
    </xf>
    <xf numFmtId="190" fontId="65" fillId="3" borderId="1" xfId="1" applyNumberFormat="1" applyFont="1" applyFill="1" applyBorder="1" applyAlignment="1" applyProtection="1">
      <alignment horizontal="right" vertical="center"/>
    </xf>
    <xf numFmtId="190" fontId="94" fillId="0" borderId="14" xfId="1" quotePrefix="1" applyNumberFormat="1" applyFont="1" applyBorder="1" applyAlignment="1">
      <alignment horizontal="right" vertical="center"/>
    </xf>
    <xf numFmtId="190" fontId="94" fillId="0" borderId="0" xfId="1" applyNumberFormat="1" applyFont="1" applyBorder="1"/>
    <xf numFmtId="197" fontId="33" fillId="0" borderId="11" xfId="33" applyNumberFormat="1" applyFont="1" applyBorder="1" applyAlignment="1">
      <alignment vertical="center"/>
    </xf>
    <xf numFmtId="187" fontId="102" fillId="0" borderId="1" xfId="1" applyFont="1" applyFill="1" applyBorder="1" applyAlignment="1" applyProtection="1">
      <alignment vertical="center"/>
    </xf>
    <xf numFmtId="187" fontId="101" fillId="0" borderId="0" xfId="1" applyFont="1" applyFill="1" applyAlignment="1">
      <alignment vertical="center"/>
    </xf>
    <xf numFmtId="187" fontId="44" fillId="0" borderId="14" xfId="1" applyFont="1" applyBorder="1" applyAlignment="1">
      <alignment horizontal="right" vertical="center"/>
    </xf>
    <xf numFmtId="187" fontId="44" fillId="0" borderId="13" xfId="1" applyFont="1" applyBorder="1" applyAlignment="1">
      <alignment horizontal="right" vertical="center"/>
    </xf>
    <xf numFmtId="187" fontId="103" fillId="0" borderId="9" xfId="1" applyFont="1" applyFill="1" applyBorder="1" applyAlignment="1" applyProtection="1">
      <alignment horizontal="center" vertical="center"/>
    </xf>
    <xf numFmtId="187" fontId="91" fillId="3" borderId="1" xfId="1" applyFont="1" applyFill="1" applyBorder="1" applyAlignment="1" applyProtection="1">
      <alignment vertical="center"/>
    </xf>
    <xf numFmtId="187" fontId="91" fillId="3" borderId="1" xfId="1" applyFont="1" applyFill="1" applyBorder="1" applyAlignment="1" applyProtection="1">
      <alignment horizontal="center" vertical="center"/>
    </xf>
    <xf numFmtId="187" fontId="103" fillId="0" borderId="0" xfId="1" applyFont="1" applyFill="1" applyAlignment="1">
      <alignment vertical="center"/>
    </xf>
    <xf numFmtId="193" fontId="34" fillId="0" borderId="0" xfId="26" applyNumberFormat="1" applyFont="1" applyAlignment="1">
      <alignment horizontal="center"/>
    </xf>
    <xf numFmtId="187" fontId="82" fillId="0" borderId="0" xfId="1" applyFont="1" applyBorder="1" applyAlignment="1">
      <alignment horizontal="center"/>
    </xf>
    <xf numFmtId="0" fontId="34" fillId="0" borderId="9" xfId="26" quotePrefix="1" applyFont="1" applyBorder="1" applyAlignment="1">
      <alignment horizontal="left"/>
    </xf>
    <xf numFmtId="194" fontId="33" fillId="0" borderId="12" xfId="33" applyNumberFormat="1" applyFont="1" applyFill="1" applyBorder="1" applyAlignment="1">
      <alignment horizontal="center" vertical="center"/>
    </xf>
    <xf numFmtId="187" fontId="102" fillId="0" borderId="14" xfId="1" applyFont="1" applyBorder="1" applyAlignment="1">
      <alignment horizontal="right" vertical="center"/>
    </xf>
    <xf numFmtId="187" fontId="102" fillId="0" borderId="13" xfId="1" applyFont="1" applyBorder="1" applyAlignment="1">
      <alignment horizontal="right" vertical="center"/>
    </xf>
    <xf numFmtId="190" fontId="38" fillId="0" borderId="0" xfId="0" applyNumberFormat="1" applyFont="1"/>
    <xf numFmtId="187" fontId="107" fillId="0" borderId="14" xfId="1" applyFont="1" applyBorder="1" applyAlignment="1">
      <alignment horizontal="center" vertical="center"/>
    </xf>
    <xf numFmtId="193" fontId="107" fillId="0" borderId="14" xfId="26" applyNumberFormat="1" applyFont="1" applyBorder="1" applyAlignment="1">
      <alignment horizontal="center"/>
    </xf>
    <xf numFmtId="0" fontId="34" fillId="0" borderId="0" xfId="26" quotePrefix="1" applyFont="1" applyAlignment="1">
      <alignment horizontal="left" vertical="center"/>
    </xf>
    <xf numFmtId="187" fontId="111" fillId="0" borderId="14" xfId="1" applyFont="1" applyBorder="1" applyAlignment="1">
      <alignment horizontal="center"/>
    </xf>
    <xf numFmtId="190" fontId="59" fillId="0" borderId="8" xfId="1" applyNumberFormat="1" applyFont="1" applyBorder="1" applyAlignment="1">
      <alignment vertical="center"/>
    </xf>
    <xf numFmtId="190" fontId="59" fillId="0" borderId="14" xfId="1" applyNumberFormat="1" applyFont="1" applyBorder="1" applyAlignment="1">
      <alignment vertical="center"/>
    </xf>
    <xf numFmtId="205" fontId="53" fillId="3" borderId="8" xfId="33" applyNumberFormat="1" applyFont="1" applyFill="1" applyBorder="1" applyAlignment="1">
      <alignment vertical="center"/>
    </xf>
    <xf numFmtId="187" fontId="59" fillId="0" borderId="14" xfId="1" applyFont="1" applyBorder="1" applyAlignment="1">
      <alignment horizontal="right" vertical="center"/>
    </xf>
    <xf numFmtId="190" fontId="59" fillId="0" borderId="9" xfId="1" applyNumberFormat="1" applyFont="1" applyBorder="1" applyAlignment="1">
      <alignment vertical="center"/>
    </xf>
    <xf numFmtId="208" fontId="53" fillId="3" borderId="9" xfId="33" applyNumberFormat="1" applyFont="1" applyFill="1" applyBorder="1" applyAlignment="1">
      <alignment vertical="center"/>
    </xf>
    <xf numFmtId="190" fontId="59" fillId="0" borderId="0" xfId="1" applyNumberFormat="1" applyFont="1" applyBorder="1" applyAlignment="1">
      <alignment vertical="center"/>
    </xf>
    <xf numFmtId="190" fontId="59" fillId="0" borderId="13" xfId="1" applyNumberFormat="1" applyFont="1" applyBorder="1" applyAlignment="1">
      <alignment vertical="center"/>
    </xf>
    <xf numFmtId="205" fontId="53" fillId="3" borderId="11" xfId="33" applyNumberFormat="1" applyFont="1" applyFill="1" applyBorder="1" applyAlignment="1">
      <alignment vertical="center"/>
    </xf>
    <xf numFmtId="187" fontId="59" fillId="0" borderId="13" xfId="1" applyFont="1" applyBorder="1" applyAlignment="1">
      <alignment horizontal="right" vertical="center"/>
    </xf>
    <xf numFmtId="190" fontId="59" fillId="0" borderId="12" xfId="1" applyNumberFormat="1" applyFont="1" applyBorder="1" applyAlignment="1">
      <alignment vertical="center"/>
    </xf>
    <xf numFmtId="187" fontId="80" fillId="0" borderId="13" xfId="1" applyFont="1" applyBorder="1" applyAlignment="1">
      <alignment horizontal="right" vertical="center"/>
    </xf>
    <xf numFmtId="208" fontId="53" fillId="3" borderId="12" xfId="33" applyNumberFormat="1" applyFont="1" applyFill="1" applyBorder="1" applyAlignment="1">
      <alignment vertical="center"/>
    </xf>
    <xf numFmtId="187" fontId="59" fillId="0" borderId="9" xfId="1" applyFont="1" applyBorder="1" applyAlignment="1" applyProtection="1">
      <alignment horizontal="right"/>
    </xf>
    <xf numFmtId="187" fontId="53" fillId="0" borderId="1" xfId="1" applyFont="1" applyBorder="1" applyAlignment="1" applyProtection="1">
      <alignment horizontal="right"/>
    </xf>
    <xf numFmtId="187" fontId="53" fillId="0" borderId="6" xfId="1" applyFont="1" applyBorder="1" applyAlignment="1" applyProtection="1">
      <alignment horizontal="right"/>
    </xf>
    <xf numFmtId="187" fontId="34" fillId="0" borderId="1" xfId="1" applyFont="1" applyFill="1" applyBorder="1" applyAlignment="1" applyProtection="1">
      <alignment vertical="center"/>
    </xf>
    <xf numFmtId="187" fontId="34" fillId="0" borderId="1" xfId="1" quotePrefix="1" applyFont="1" applyFill="1" applyBorder="1" applyAlignment="1" applyProtection="1">
      <alignment horizontal="center" vertical="center"/>
    </xf>
    <xf numFmtId="187" fontId="109" fillId="0" borderId="1" xfId="1" applyFont="1" applyFill="1" applyBorder="1" applyAlignment="1" applyProtection="1">
      <alignment vertical="center"/>
    </xf>
    <xf numFmtId="187" fontId="82" fillId="0" borderId="1" xfId="1" applyFont="1" applyFill="1" applyBorder="1" applyAlignment="1" applyProtection="1">
      <alignment vertical="center"/>
    </xf>
    <xf numFmtId="187" fontId="82" fillId="0" borderId="1" xfId="1" applyFont="1" applyFill="1" applyBorder="1" applyAlignment="1" applyProtection="1">
      <alignment horizontal="center" vertical="center"/>
    </xf>
    <xf numFmtId="187" fontId="35" fillId="0" borderId="8" xfId="1" applyFont="1" applyFill="1" applyBorder="1" applyAlignment="1" applyProtection="1">
      <alignment horizontal="left" vertical="center"/>
    </xf>
    <xf numFmtId="187" fontId="37" fillId="0" borderId="8" xfId="1" applyFont="1" applyFill="1" applyBorder="1" applyAlignment="1" applyProtection="1">
      <alignment horizontal="left" vertical="center"/>
    </xf>
    <xf numFmtId="187" fontId="37" fillId="3" borderId="7" xfId="1" applyFont="1" applyFill="1" applyBorder="1" applyAlignment="1" applyProtection="1">
      <alignment horizontal="left" vertical="center"/>
    </xf>
    <xf numFmtId="187" fontId="35" fillId="0" borderId="8" xfId="1" quotePrefix="1" applyFont="1" applyFill="1" applyBorder="1" applyAlignment="1">
      <alignment horizontal="left" vertical="center"/>
    </xf>
    <xf numFmtId="187" fontId="35" fillId="0" borderId="11" xfId="1" quotePrefix="1" applyFont="1" applyFill="1" applyBorder="1" applyAlignment="1">
      <alignment horizontal="left" vertical="center"/>
    </xf>
    <xf numFmtId="187" fontId="35" fillId="0" borderId="8" xfId="1" applyFont="1" applyFill="1" applyBorder="1" applyAlignment="1">
      <alignment horizontal="left" vertical="center"/>
    </xf>
    <xf numFmtId="187" fontId="33" fillId="0" borderId="8" xfId="1" applyFont="1" applyFill="1" applyBorder="1" applyAlignment="1">
      <alignment horizontal="left" vertical="center"/>
    </xf>
    <xf numFmtId="187" fontId="52" fillId="0" borderId="8" xfId="1" applyFont="1" applyFill="1" applyBorder="1" applyAlignment="1">
      <alignment horizontal="left" vertical="center"/>
    </xf>
    <xf numFmtId="187" fontId="113" fillId="3" borderId="7" xfId="1" applyFont="1" applyFill="1" applyBorder="1" applyAlignment="1" applyProtection="1">
      <alignment horizontal="left" vertical="center"/>
    </xf>
    <xf numFmtId="187" fontId="35" fillId="0" borderId="8" xfId="1" applyFont="1" applyFill="1" applyBorder="1" applyAlignment="1" applyProtection="1">
      <alignment horizontal="left" vertical="center" wrapText="1"/>
    </xf>
    <xf numFmtId="187" fontId="33" fillId="0" borderId="8" xfId="1" applyFont="1" applyFill="1" applyBorder="1" applyAlignment="1" applyProtection="1">
      <alignment horizontal="left" vertical="center"/>
    </xf>
    <xf numFmtId="187" fontId="33" fillId="0" borderId="8" xfId="1" applyFont="1" applyFill="1" applyBorder="1" applyAlignment="1" applyProtection="1">
      <alignment horizontal="left" vertical="center" wrapText="1"/>
    </xf>
    <xf numFmtId="187" fontId="34" fillId="0" borderId="0" xfId="1" applyFont="1" applyFill="1" applyBorder="1" applyAlignment="1">
      <alignment horizontal="left" vertical="center"/>
    </xf>
    <xf numFmtId="187" fontId="109" fillId="3" borderId="6" xfId="1" applyFont="1" applyFill="1" applyBorder="1" applyAlignment="1" applyProtection="1">
      <alignment vertical="center"/>
    </xf>
    <xf numFmtId="187" fontId="113" fillId="3" borderId="1" xfId="1" applyFont="1" applyFill="1" applyBorder="1" applyAlignment="1" applyProtection="1">
      <alignment vertical="center"/>
    </xf>
    <xf numFmtId="187" fontId="113" fillId="3" borderId="1" xfId="1" applyFont="1" applyFill="1" applyBorder="1" applyAlignment="1" applyProtection="1">
      <alignment horizontal="center" vertical="center"/>
    </xf>
    <xf numFmtId="187" fontId="113" fillId="0" borderId="1" xfId="1" applyFont="1" applyFill="1" applyBorder="1" applyAlignment="1" applyProtection="1">
      <alignment vertical="center"/>
    </xf>
    <xf numFmtId="187" fontId="34" fillId="3" borderId="6" xfId="1" applyFont="1" applyFill="1" applyBorder="1" applyAlignment="1" applyProtection="1">
      <alignment vertical="center"/>
    </xf>
    <xf numFmtId="187" fontId="34" fillId="3" borderId="1" xfId="1" applyFont="1" applyFill="1" applyBorder="1" applyAlignment="1" applyProtection="1">
      <alignment vertical="center"/>
    </xf>
    <xf numFmtId="187" fontId="37" fillId="3" borderId="1" xfId="1" applyFont="1" applyFill="1" applyBorder="1" applyAlignment="1" applyProtection="1">
      <alignment vertical="center"/>
    </xf>
    <xf numFmtId="187" fontId="37" fillId="3" borderId="1" xfId="1" applyFont="1" applyFill="1" applyBorder="1" applyAlignment="1" applyProtection="1">
      <alignment horizontal="center" vertical="center"/>
    </xf>
    <xf numFmtId="0" fontId="29" fillId="0" borderId="0" xfId="26" quotePrefix="1" applyFont="1" applyAlignment="1">
      <alignment horizontal="left"/>
    </xf>
    <xf numFmtId="0" fontId="28" fillId="0" borderId="0" xfId="26" quotePrefix="1" applyFont="1" applyAlignment="1">
      <alignment horizontal="left"/>
    </xf>
    <xf numFmtId="190" fontId="59" fillId="0" borderId="10" xfId="1" applyNumberFormat="1" applyFont="1" applyFill="1" applyBorder="1" applyAlignment="1" applyProtection="1">
      <alignment horizontal="right"/>
    </xf>
    <xf numFmtId="190" fontId="59" fillId="0" borderId="14" xfId="1" applyNumberFormat="1" applyFont="1" applyFill="1" applyBorder="1" applyAlignment="1" applyProtection="1">
      <alignment horizontal="right"/>
    </xf>
    <xf numFmtId="190" fontId="59" fillId="0" borderId="13" xfId="1" applyNumberFormat="1" applyFont="1" applyFill="1" applyBorder="1" applyAlignment="1" applyProtection="1">
      <alignment horizontal="right"/>
    </xf>
    <xf numFmtId="190" fontId="53" fillId="0" borderId="10" xfId="1" applyNumberFormat="1" applyFont="1" applyFill="1" applyBorder="1" applyAlignment="1" applyProtection="1">
      <alignment horizontal="right"/>
    </xf>
    <xf numFmtId="190" fontId="59" fillId="0" borderId="4" xfId="1" applyNumberFormat="1" applyFont="1" applyFill="1" applyBorder="1" applyAlignment="1" applyProtection="1">
      <alignment horizontal="right"/>
    </xf>
    <xf numFmtId="190" fontId="59" fillId="0" borderId="9" xfId="1" applyNumberFormat="1" applyFont="1" applyFill="1" applyBorder="1" applyAlignment="1" applyProtection="1">
      <alignment horizontal="right"/>
    </xf>
    <xf numFmtId="190" fontId="53" fillId="0" borderId="9" xfId="1" applyNumberFormat="1" applyFont="1" applyFill="1" applyBorder="1" applyAlignment="1" applyProtection="1">
      <alignment horizontal="right"/>
    </xf>
    <xf numFmtId="190" fontId="53" fillId="0" borderId="14" xfId="1" applyNumberFormat="1" applyFont="1" applyFill="1" applyBorder="1" applyAlignment="1" applyProtection="1">
      <alignment horizontal="right"/>
    </xf>
    <xf numFmtId="187" fontId="117" fillId="0" borderId="14" xfId="1" applyFont="1" applyBorder="1" applyAlignment="1">
      <alignment vertical="center"/>
    </xf>
    <xf numFmtId="190" fontId="57" fillId="0" borderId="9" xfId="1" applyNumberFormat="1" applyFont="1" applyBorder="1" applyAlignment="1" applyProtection="1">
      <alignment horizontal="right" vertical="center"/>
    </xf>
    <xf numFmtId="187" fontId="57" fillId="0" borderId="9" xfId="1" applyFont="1" applyBorder="1" applyAlignment="1" applyProtection="1">
      <alignment horizontal="right" vertical="center"/>
    </xf>
    <xf numFmtId="190" fontId="57" fillId="0" borderId="9" xfId="1" applyNumberFormat="1" applyFont="1" applyBorder="1" applyAlignment="1" applyProtection="1">
      <alignment horizontal="left" vertical="center" indent="1"/>
    </xf>
    <xf numFmtId="190" fontId="56" fillId="3" borderId="9" xfId="1" applyNumberFormat="1" applyFont="1" applyFill="1" applyBorder="1" applyAlignment="1" applyProtection="1">
      <alignment horizontal="right" vertical="center"/>
    </xf>
    <xf numFmtId="187" fontId="56" fillId="3" borderId="9" xfId="1" applyFont="1" applyFill="1" applyBorder="1" applyAlignment="1" applyProtection="1">
      <alignment horizontal="right" vertical="center"/>
    </xf>
    <xf numFmtId="187" fontId="108" fillId="0" borderId="0" xfId="1" applyFont="1" applyAlignment="1">
      <alignment vertical="center"/>
    </xf>
    <xf numFmtId="187" fontId="117" fillId="0" borderId="13" xfId="1" applyFont="1" applyBorder="1" applyAlignment="1">
      <alignment vertical="center"/>
    </xf>
    <xf numFmtId="187" fontId="117" fillId="0" borderId="10" xfId="1" applyFont="1" applyBorder="1" applyAlignment="1">
      <alignment vertical="center"/>
    </xf>
    <xf numFmtId="190" fontId="57" fillId="0" borderId="9" xfId="1" applyNumberFormat="1" applyFont="1" applyFill="1" applyBorder="1" applyAlignment="1" applyProtection="1">
      <alignment horizontal="right" vertical="center"/>
    </xf>
    <xf numFmtId="187" fontId="57" fillId="0" borderId="9" xfId="1" applyFont="1" applyFill="1" applyBorder="1" applyAlignment="1" applyProtection="1">
      <alignment horizontal="right" vertical="center"/>
    </xf>
    <xf numFmtId="187" fontId="57" fillId="0" borderId="14" xfId="1" applyFont="1" applyBorder="1" applyAlignment="1">
      <alignment vertical="center"/>
    </xf>
    <xf numFmtId="187" fontId="116" fillId="0" borderId="0" xfId="1" applyFont="1" applyAlignment="1">
      <alignment vertical="center"/>
    </xf>
    <xf numFmtId="190" fontId="116" fillId="0" borderId="9" xfId="1" applyNumberFormat="1" applyFont="1" applyBorder="1" applyAlignment="1">
      <alignment horizontal="center" vertical="center"/>
    </xf>
    <xf numFmtId="187" fontId="116" fillId="0" borderId="9" xfId="1" applyFont="1" applyBorder="1" applyAlignment="1">
      <alignment horizontal="center" vertical="center"/>
    </xf>
    <xf numFmtId="0" fontId="70" fillId="0" borderId="0" xfId="32" quotePrefix="1" applyFont="1" applyAlignment="1">
      <alignment horizontal="left" vertical="center"/>
    </xf>
    <xf numFmtId="190" fontId="33" fillId="0" borderId="14" xfId="29" quotePrefix="1" applyNumberFormat="1" applyFont="1" applyBorder="1" applyAlignment="1">
      <alignment vertical="center"/>
    </xf>
    <xf numFmtId="0" fontId="29" fillId="0" borderId="0" xfId="34" quotePrefix="1" applyFont="1" applyAlignment="1">
      <alignment horizontal="left"/>
    </xf>
    <xf numFmtId="187" fontId="31" fillId="0" borderId="0" xfId="1" quotePrefix="1" applyFont="1" applyAlignment="1" applyProtection="1">
      <alignment horizontal="left"/>
    </xf>
    <xf numFmtId="187" fontId="33" fillId="0" borderId="0" xfId="5" applyNumberFormat="1" applyFont="1" applyBorder="1"/>
    <xf numFmtId="216" fontId="38" fillId="0" borderId="0" xfId="1" applyNumberFormat="1" applyFont="1"/>
    <xf numFmtId="216" fontId="38" fillId="0" borderId="0" xfId="1" applyNumberFormat="1" applyFont="1" applyFill="1"/>
    <xf numFmtId="216" fontId="40" fillId="0" borderId="0" xfId="1" applyNumberFormat="1" applyFont="1" applyFill="1"/>
    <xf numFmtId="216" fontId="40" fillId="0" borderId="14" xfId="1" applyNumberFormat="1" applyFont="1" applyFill="1" applyBorder="1" applyAlignment="1">
      <alignment horizontal="left" vertical="center"/>
    </xf>
    <xf numFmtId="216" fontId="38" fillId="0" borderId="0" xfId="1" applyNumberFormat="1" applyFont="1" applyFill="1" applyAlignment="1">
      <alignment vertical="center"/>
    </xf>
    <xf numFmtId="216" fontId="40" fillId="0" borderId="1" xfId="1" applyNumberFormat="1" applyFont="1" applyFill="1" applyBorder="1" applyAlignment="1">
      <alignment horizontal="left" vertical="center"/>
    </xf>
    <xf numFmtId="216" fontId="40" fillId="0" borderId="13" xfId="1" applyNumberFormat="1" applyFont="1" applyFill="1" applyBorder="1" applyAlignment="1">
      <alignment horizontal="left" vertical="center"/>
    </xf>
    <xf numFmtId="216" fontId="40" fillId="0" borderId="10" xfId="1" applyNumberFormat="1" applyFont="1" applyFill="1" applyBorder="1" applyAlignment="1">
      <alignment horizontal="left" vertical="center"/>
    </xf>
    <xf numFmtId="216" fontId="104" fillId="0" borderId="14" xfId="1" applyNumberFormat="1" applyFont="1" applyFill="1" applyBorder="1" applyAlignment="1">
      <alignment horizontal="left" vertical="center" wrapText="1"/>
    </xf>
    <xf numFmtId="216" fontId="40" fillId="0" borderId="14" xfId="1" applyNumberFormat="1" applyFont="1" applyFill="1" applyBorder="1" applyAlignment="1">
      <alignment horizontal="left" vertical="center" wrapText="1"/>
    </xf>
    <xf numFmtId="216" fontId="40" fillId="0" borderId="10" xfId="1" applyNumberFormat="1" applyFont="1" applyFill="1" applyBorder="1" applyAlignment="1">
      <alignment horizontal="left" vertical="center" wrapText="1"/>
    </xf>
    <xf numFmtId="216" fontId="40" fillId="0" borderId="8" xfId="3" quotePrefix="1" applyNumberFormat="1" applyFont="1" applyBorder="1" applyAlignment="1">
      <alignment vertical="top" wrapText="1"/>
    </xf>
    <xf numFmtId="216" fontId="40" fillId="0" borderId="1" xfId="1" applyNumberFormat="1" applyFont="1" applyFill="1" applyBorder="1" applyAlignment="1">
      <alignment horizontal="left" vertical="center" wrapText="1"/>
    </xf>
    <xf numFmtId="216" fontId="40" fillId="0" borderId="15" xfId="1" applyNumberFormat="1" applyFont="1" applyFill="1" applyBorder="1" applyAlignment="1">
      <alignment horizontal="left" vertical="center"/>
    </xf>
    <xf numFmtId="216" fontId="40" fillId="0" borderId="0" xfId="1" applyNumberFormat="1" applyFont="1" applyFill="1" applyBorder="1" applyAlignment="1">
      <alignment horizontal="left" vertical="top"/>
    </xf>
    <xf numFmtId="216" fontId="40" fillId="0" borderId="0" xfId="1" applyNumberFormat="1" applyFont="1"/>
    <xf numFmtId="216" fontId="40" fillId="0" borderId="0" xfId="1" applyNumberFormat="1" applyFont="1" applyFill="1" applyBorder="1" applyAlignment="1">
      <alignment vertical="top"/>
    </xf>
    <xf numFmtId="40" fontId="92" fillId="0" borderId="0" xfId="27" quotePrefix="1" applyNumberFormat="1" applyFont="1" applyAlignment="1">
      <alignment horizontal="left" vertical="center"/>
    </xf>
    <xf numFmtId="40" fontId="93" fillId="0" borderId="0" xfId="27" quotePrefix="1" applyNumberFormat="1" applyFont="1" applyAlignment="1">
      <alignment horizontal="center" vertical="center"/>
    </xf>
    <xf numFmtId="40" fontId="92" fillId="0" borderId="0" xfId="27" applyNumberFormat="1" applyFont="1" applyAlignment="1">
      <alignment vertical="center"/>
    </xf>
    <xf numFmtId="40" fontId="92" fillId="0" borderId="0" xfId="27" applyNumberFormat="1" applyFont="1" applyAlignment="1">
      <alignment horizontal="centerContinuous" vertical="center"/>
    </xf>
    <xf numFmtId="40" fontId="92" fillId="0" borderId="0" xfId="27" applyNumberFormat="1" applyFont="1" applyAlignment="1">
      <alignment horizontal="left" vertical="center"/>
    </xf>
    <xf numFmtId="40" fontId="92" fillId="0" borderId="10" xfId="26" applyNumberFormat="1" applyFont="1" applyBorder="1" applyAlignment="1">
      <alignment horizontal="center" vertical="center" wrapText="1"/>
    </xf>
    <xf numFmtId="40" fontId="92" fillId="0" borderId="3" xfId="26" applyNumberFormat="1" applyFont="1" applyBorder="1" applyAlignment="1">
      <alignment horizontal="center"/>
    </xf>
    <xf numFmtId="40" fontId="94" fillId="0" borderId="0" xfId="26" applyNumberFormat="1" applyFont="1"/>
    <xf numFmtId="40" fontId="92" fillId="0" borderId="13" xfId="26" applyNumberFormat="1" applyFont="1" applyBorder="1" applyAlignment="1">
      <alignment horizontal="center" vertical="center"/>
    </xf>
    <xf numFmtId="40" fontId="92" fillId="0" borderId="11" xfId="26" applyNumberFormat="1" applyFont="1" applyBorder="1" applyAlignment="1">
      <alignment horizontal="center"/>
    </xf>
    <xf numFmtId="40" fontId="92" fillId="0" borderId="13" xfId="26" applyNumberFormat="1" applyFont="1" applyBorder="1" applyAlignment="1">
      <alignment horizontal="center" vertical="center" wrapText="1"/>
    </xf>
    <xf numFmtId="40" fontId="92" fillId="0" borderId="10" xfId="26" quotePrefix="1" applyNumberFormat="1" applyFont="1" applyBorder="1" applyAlignment="1">
      <alignment horizontal="center" vertical="center"/>
    </xf>
    <xf numFmtId="40" fontId="92" fillId="0" borderId="7" xfId="27" applyNumberFormat="1" applyFont="1" applyBorder="1" applyAlignment="1">
      <alignment vertical="center"/>
    </xf>
    <xf numFmtId="40" fontId="94" fillId="0" borderId="6" xfId="27" applyNumberFormat="1" applyFont="1" applyBorder="1" applyAlignment="1">
      <alignment vertical="center"/>
    </xf>
    <xf numFmtId="40" fontId="94" fillId="0" borderId="6" xfId="27" quotePrefix="1" applyNumberFormat="1" applyFont="1" applyBorder="1" applyAlignment="1">
      <alignment horizontal="left" vertical="center"/>
    </xf>
    <xf numFmtId="40" fontId="92" fillId="0" borderId="1" xfId="1" applyNumberFormat="1" applyFont="1" applyBorder="1" applyAlignment="1">
      <alignment vertical="center"/>
    </xf>
    <xf numFmtId="40" fontId="94" fillId="0" borderId="0" xfId="26" applyNumberFormat="1" applyFont="1" applyAlignment="1">
      <alignment vertical="center"/>
    </xf>
    <xf numFmtId="40" fontId="92" fillId="0" borderId="14" xfId="27" quotePrefix="1" applyNumberFormat="1" applyFont="1" applyBorder="1" applyAlignment="1">
      <alignment horizontal="center" vertical="center"/>
    </xf>
    <xf numFmtId="40" fontId="92" fillId="0" borderId="8" xfId="27" quotePrefix="1" applyNumberFormat="1" applyFont="1" applyBorder="1" applyAlignment="1">
      <alignment horizontal="right" vertical="center"/>
    </xf>
    <xf numFmtId="40" fontId="92" fillId="0" borderId="9" xfId="27" applyNumberFormat="1" applyFont="1" applyBorder="1" applyAlignment="1">
      <alignment vertical="center"/>
    </xf>
    <xf numFmtId="40" fontId="92" fillId="0" borderId="14" xfId="1" applyNumberFormat="1" applyFont="1" applyBorder="1" applyAlignment="1">
      <alignment vertical="center"/>
    </xf>
    <xf numFmtId="40" fontId="97" fillId="0" borderId="10" xfId="1" applyNumberFormat="1" applyFont="1" applyBorder="1" applyAlignment="1">
      <alignment vertical="center"/>
    </xf>
    <xf numFmtId="40" fontId="92" fillId="0" borderId="0" xfId="26" applyNumberFormat="1" applyFont="1" applyAlignment="1">
      <alignment vertical="center"/>
    </xf>
    <xf numFmtId="40" fontId="94" fillId="0" borderId="14" xfId="27" applyNumberFormat="1" applyFont="1" applyBorder="1" applyAlignment="1">
      <alignment horizontal="center" vertical="center"/>
    </xf>
    <xf numFmtId="40" fontId="94" fillId="0" borderId="8" xfId="27" applyNumberFormat="1" applyFont="1" applyBorder="1" applyAlignment="1">
      <alignment vertical="center"/>
    </xf>
    <xf numFmtId="40" fontId="94" fillId="0" borderId="0" xfId="27" applyNumberFormat="1" applyFont="1" applyAlignment="1">
      <alignment vertical="center"/>
    </xf>
    <xf numFmtId="40" fontId="94" fillId="0" borderId="9" xfId="27" applyNumberFormat="1" applyFont="1" applyBorder="1" applyAlignment="1">
      <alignment vertical="center"/>
    </xf>
    <xf numFmtId="40" fontId="94" fillId="0" borderId="14" xfId="1" applyNumberFormat="1" applyFont="1" applyBorder="1" applyAlignment="1">
      <alignment vertical="center"/>
    </xf>
    <xf numFmtId="40" fontId="95" fillId="0" borderId="14" xfId="1" applyNumberFormat="1" applyFont="1" applyBorder="1" applyAlignment="1">
      <alignment vertical="center"/>
    </xf>
    <xf numFmtId="40" fontId="94" fillId="0" borderId="9" xfId="1" applyNumberFormat="1" applyFont="1" applyBorder="1" applyAlignment="1">
      <alignment vertical="center"/>
    </xf>
    <xf numFmtId="40" fontId="96" fillId="0" borderId="14" xfId="1" applyNumberFormat="1" applyFont="1" applyBorder="1" applyAlignment="1">
      <alignment vertical="center"/>
    </xf>
    <xf numFmtId="40" fontId="96" fillId="0" borderId="9" xfId="27" applyNumberFormat="1" applyFont="1" applyBorder="1" applyAlignment="1">
      <alignment vertical="center"/>
    </xf>
    <xf numFmtId="40" fontId="94" fillId="0" borderId="9" xfId="27" quotePrefix="1" applyNumberFormat="1" applyFont="1" applyBorder="1" applyAlignment="1">
      <alignment horizontal="left" vertical="center"/>
    </xf>
    <xf numFmtId="40" fontId="94" fillId="0" borderId="0" xfId="27" quotePrefix="1" applyNumberFormat="1" applyFont="1" applyAlignment="1">
      <alignment horizontal="left" vertical="center"/>
    </xf>
    <xf numFmtId="40" fontId="94" fillId="0" borderId="11" xfId="27" applyNumberFormat="1" applyFont="1" applyBorder="1" applyAlignment="1">
      <alignment vertical="center"/>
    </xf>
    <xf numFmtId="40" fontId="94" fillId="0" borderId="2" xfId="27" applyNumberFormat="1" applyFont="1" applyBorder="1" applyAlignment="1">
      <alignment vertical="center"/>
    </xf>
    <xf numFmtId="40" fontId="94" fillId="0" borderId="2" xfId="27" quotePrefix="1" applyNumberFormat="1" applyFont="1" applyBorder="1" applyAlignment="1">
      <alignment horizontal="left" vertical="center"/>
    </xf>
    <xf numFmtId="40" fontId="94" fillId="0" borderId="13" xfId="1" applyNumberFormat="1" applyFont="1" applyBorder="1" applyAlignment="1">
      <alignment vertical="center"/>
    </xf>
    <xf numFmtId="40" fontId="95" fillId="0" borderId="13" xfId="1" applyNumberFormat="1" applyFont="1" applyBorder="1" applyAlignment="1">
      <alignment vertical="center"/>
    </xf>
    <xf numFmtId="40" fontId="92" fillId="0" borderId="3" xfId="27" quotePrefix="1" applyNumberFormat="1" applyFont="1" applyBorder="1" applyAlignment="1">
      <alignment horizontal="right" vertical="center"/>
    </xf>
    <xf numFmtId="40" fontId="92" fillId="0" borderId="16" xfId="27" applyNumberFormat="1" applyFont="1" applyBorder="1" applyAlignment="1">
      <alignment vertical="center"/>
    </xf>
    <xf numFmtId="40" fontId="92" fillId="0" borderId="4" xfId="27" applyNumberFormat="1" applyFont="1" applyBorder="1" applyAlignment="1">
      <alignment vertical="center"/>
    </xf>
    <xf numFmtId="40" fontId="92" fillId="0" borderId="10" xfId="1" applyNumberFormat="1" applyFont="1" applyBorder="1" applyAlignment="1">
      <alignment vertical="center"/>
    </xf>
    <xf numFmtId="40" fontId="106" fillId="0" borderId="10" xfId="1" applyNumberFormat="1" applyFont="1" applyBorder="1" applyAlignment="1">
      <alignment vertical="center"/>
    </xf>
    <xf numFmtId="40" fontId="97" fillId="0" borderId="14" xfId="1" applyNumberFormat="1" applyFont="1" applyBorder="1" applyAlignment="1">
      <alignment vertical="center"/>
    </xf>
    <xf numFmtId="40" fontId="94" fillId="0" borderId="13" xfId="27" applyNumberFormat="1" applyFont="1" applyBorder="1" applyAlignment="1">
      <alignment horizontal="center" vertical="center"/>
    </xf>
    <xf numFmtId="40" fontId="92" fillId="0" borderId="3" xfId="27" quotePrefix="1" applyNumberFormat="1" applyFont="1" applyBorder="1" applyAlignment="1">
      <alignment horizontal="center" vertical="center"/>
    </xf>
    <xf numFmtId="40" fontId="92" fillId="0" borderId="5" xfId="27" applyNumberFormat="1" applyFont="1" applyBorder="1" applyAlignment="1">
      <alignment vertical="center"/>
    </xf>
    <xf numFmtId="40" fontId="92" fillId="0" borderId="5" xfId="27" quotePrefix="1" applyNumberFormat="1" applyFont="1" applyBorder="1" applyAlignment="1">
      <alignment horizontal="left" vertical="center"/>
    </xf>
    <xf numFmtId="40" fontId="92" fillId="0" borderId="8" xfId="27" quotePrefix="1" applyNumberFormat="1" applyFont="1" applyBorder="1" applyAlignment="1">
      <alignment horizontal="center" vertical="center"/>
    </xf>
    <xf numFmtId="40" fontId="94" fillId="0" borderId="8" xfId="27" applyNumberFormat="1" applyFont="1" applyBorder="1" applyAlignment="1">
      <alignment horizontal="center" vertical="center"/>
    </xf>
    <xf numFmtId="40" fontId="92" fillId="0" borderId="10" xfId="27" quotePrefix="1" applyNumberFormat="1" applyFont="1" applyBorder="1" applyAlignment="1">
      <alignment horizontal="center" vertical="center"/>
    </xf>
    <xf numFmtId="40" fontId="92" fillId="0" borderId="7" xfId="27" quotePrefix="1" applyNumberFormat="1" applyFont="1" applyBorder="1" applyAlignment="1">
      <alignment horizontal="left" vertical="center"/>
    </xf>
    <xf numFmtId="40" fontId="92" fillId="0" borderId="6" xfId="27" applyNumberFormat="1" applyFont="1" applyBorder="1" applyAlignment="1">
      <alignment vertical="center"/>
    </xf>
    <xf numFmtId="40" fontId="94" fillId="0" borderId="14" xfId="26" applyNumberFormat="1" applyFont="1" applyBorder="1" applyAlignment="1">
      <alignment horizontal="center" vertical="center"/>
    </xf>
    <xf numFmtId="40" fontId="95" fillId="0" borderId="10" xfId="1" applyNumberFormat="1" applyFont="1" applyBorder="1" applyAlignment="1">
      <alignment vertical="center"/>
    </xf>
    <xf numFmtId="40" fontId="94" fillId="0" borderId="13" xfId="26" applyNumberFormat="1" applyFont="1" applyBorder="1" applyAlignment="1">
      <alignment horizontal="center" vertical="center"/>
    </xf>
    <xf numFmtId="40" fontId="94" fillId="0" borderId="0" xfId="1" applyNumberFormat="1" applyFont="1" applyBorder="1" applyAlignment="1"/>
    <xf numFmtId="40" fontId="94" fillId="0" borderId="0" xfId="1" applyNumberFormat="1" applyFont="1" applyFill="1" applyBorder="1" applyAlignment="1"/>
    <xf numFmtId="40" fontId="94" fillId="0" borderId="0" xfId="26" applyNumberFormat="1" applyFont="1" applyAlignment="1">
      <alignment horizontal="right"/>
    </xf>
    <xf numFmtId="40" fontId="94" fillId="0" borderId="0" xfId="26" applyNumberFormat="1" applyFont="1" applyAlignment="1">
      <alignment horizontal="center" vertical="center"/>
    </xf>
    <xf numFmtId="217" fontId="94" fillId="0" borderId="8" xfId="27" applyNumberFormat="1" applyFont="1" applyBorder="1" applyAlignment="1">
      <alignment horizontal="center" vertical="center"/>
    </xf>
    <xf numFmtId="217" fontId="94" fillId="0" borderId="11" xfId="27" applyNumberFormat="1" applyFont="1" applyBorder="1" applyAlignment="1">
      <alignment horizontal="center" vertical="center"/>
    </xf>
    <xf numFmtId="190" fontId="92" fillId="0" borderId="0" xfId="1" quotePrefix="1" applyNumberFormat="1" applyFont="1" applyAlignment="1" applyProtection="1">
      <alignment horizontal="left"/>
    </xf>
    <xf numFmtId="190" fontId="94" fillId="0" borderId="0" xfId="1" applyNumberFormat="1" applyFont="1" applyAlignment="1">
      <alignment horizontal="centerContinuous"/>
    </xf>
    <xf numFmtId="190" fontId="94" fillId="0" borderId="0" xfId="1" applyNumberFormat="1" applyFont="1"/>
    <xf numFmtId="190" fontId="94" fillId="0" borderId="0" xfId="1" applyNumberFormat="1" applyFont="1" applyAlignment="1" applyProtection="1">
      <alignment horizontal="left"/>
    </xf>
    <xf numFmtId="190" fontId="92" fillId="0" borderId="10" xfId="1" quotePrefix="1" applyNumberFormat="1" applyFont="1" applyBorder="1" applyAlignment="1">
      <alignment horizontal="center" vertical="center"/>
    </xf>
    <xf numFmtId="190" fontId="92" fillId="0" borderId="16" xfId="1" applyNumberFormat="1" applyFont="1" applyBorder="1" applyAlignment="1">
      <alignment horizontal="left" vertical="center"/>
    </xf>
    <xf numFmtId="190" fontId="92" fillId="0" borderId="16" xfId="1" applyNumberFormat="1" applyFont="1" applyBorder="1"/>
    <xf numFmtId="190" fontId="92" fillId="0" borderId="10" xfId="1" applyNumberFormat="1" applyFont="1" applyBorder="1" applyAlignment="1" applyProtection="1">
      <alignment horizontal="right"/>
    </xf>
    <xf numFmtId="190" fontId="92" fillId="0" borderId="3" xfId="1" applyNumberFormat="1" applyFont="1" applyBorder="1" applyAlignment="1" applyProtection="1">
      <alignment horizontal="right"/>
    </xf>
    <xf numFmtId="190" fontId="92" fillId="0" borderId="0" xfId="1" applyNumberFormat="1" applyFont="1"/>
    <xf numFmtId="190" fontId="94" fillId="0" borderId="14" xfId="1" applyNumberFormat="1" applyFont="1" applyBorder="1" applyAlignment="1">
      <alignment horizontal="center" vertical="center"/>
    </xf>
    <xf numFmtId="190" fontId="94" fillId="0" borderId="14" xfId="1" applyNumberFormat="1" applyFont="1" applyBorder="1" applyAlignment="1" applyProtection="1">
      <alignment horizontal="right"/>
    </xf>
    <xf numFmtId="190" fontId="94" fillId="0" borderId="0" xfId="1" applyNumberFormat="1" applyFont="1" applyBorder="1" applyAlignment="1">
      <alignment horizontal="right"/>
    </xf>
    <xf numFmtId="190" fontId="94" fillId="0" borderId="0" xfId="1" quotePrefix="1" applyNumberFormat="1" applyFont="1" applyBorder="1" applyAlignment="1">
      <alignment horizontal="left"/>
    </xf>
    <xf numFmtId="190" fontId="92" fillId="0" borderId="14" xfId="1" quotePrefix="1" applyNumberFormat="1" applyFont="1" applyBorder="1" applyAlignment="1">
      <alignment horizontal="center" vertical="center"/>
    </xf>
    <xf numFmtId="190" fontId="92" fillId="0" borderId="0" xfId="1" applyNumberFormat="1" applyFont="1" applyBorder="1" applyAlignment="1">
      <alignment horizontal="left" vertical="center"/>
    </xf>
    <xf numFmtId="190" fontId="92" fillId="0" borderId="0" xfId="1" applyNumberFormat="1" applyFont="1" applyBorder="1"/>
    <xf numFmtId="190" fontId="92" fillId="0" borderId="0" xfId="1" quotePrefix="1" applyNumberFormat="1" applyFont="1" applyBorder="1" applyAlignment="1">
      <alignment horizontal="left"/>
    </xf>
    <xf numFmtId="190" fontId="92" fillId="0" borderId="14" xfId="1" applyNumberFormat="1" applyFont="1" applyBorder="1" applyAlignment="1" applyProtection="1">
      <alignment horizontal="right"/>
    </xf>
    <xf numFmtId="190" fontId="92" fillId="0" borderId="0" xfId="1" quotePrefix="1" applyNumberFormat="1" applyFont="1" applyBorder="1" applyAlignment="1">
      <alignment horizontal="right"/>
    </xf>
    <xf numFmtId="190" fontId="92" fillId="0" borderId="14" xfId="1" applyNumberFormat="1" applyFont="1" applyBorder="1" applyAlignment="1">
      <alignment horizontal="center" vertical="center"/>
    </xf>
    <xf numFmtId="190" fontId="92" fillId="0" borderId="8" xfId="1" applyNumberFormat="1" applyFont="1" applyBorder="1" applyAlignment="1" applyProtection="1">
      <alignment horizontal="right"/>
    </xf>
    <xf numFmtId="190" fontId="94" fillId="0" borderId="0" xfId="1" applyNumberFormat="1" applyFont="1" applyBorder="1" applyAlignment="1">
      <alignment horizontal="left"/>
    </xf>
    <xf numFmtId="190" fontId="92" fillId="0" borderId="8" xfId="1" quotePrefix="1" applyNumberFormat="1" applyFont="1" applyBorder="1" applyAlignment="1" applyProtection="1">
      <alignment horizontal="right"/>
    </xf>
    <xf numFmtId="190" fontId="94" fillId="0" borderId="8" xfId="1" quotePrefix="1" applyNumberFormat="1" applyFont="1" applyBorder="1" applyAlignment="1" applyProtection="1">
      <alignment horizontal="right"/>
    </xf>
    <xf numFmtId="190" fontId="94" fillId="0" borderId="13" xfId="1" applyNumberFormat="1" applyFont="1" applyBorder="1" applyAlignment="1">
      <alignment horizontal="center" vertical="center"/>
    </xf>
    <xf numFmtId="190" fontId="94" fillId="0" borderId="2" xfId="1" quotePrefix="1" applyNumberFormat="1" applyFont="1" applyBorder="1" applyAlignment="1">
      <alignment horizontal="left"/>
    </xf>
    <xf numFmtId="190" fontId="94" fillId="0" borderId="2" xfId="1" applyNumberFormat="1" applyFont="1" applyBorder="1" applyAlignment="1">
      <alignment horizontal="left"/>
    </xf>
    <xf numFmtId="190" fontId="94" fillId="0" borderId="13" xfId="1" applyNumberFormat="1" applyFont="1" applyBorder="1" applyAlignment="1" applyProtection="1">
      <alignment horizontal="right"/>
    </xf>
    <xf numFmtId="190" fontId="94" fillId="0" borderId="11" xfId="1" quotePrefix="1" applyNumberFormat="1" applyFont="1" applyBorder="1" applyAlignment="1" applyProtection="1">
      <alignment horizontal="right"/>
    </xf>
    <xf numFmtId="190" fontId="92" fillId="0" borderId="0" xfId="1" applyNumberFormat="1" applyFont="1" applyBorder="1" applyAlignment="1">
      <alignment horizontal="left"/>
    </xf>
    <xf numFmtId="190" fontId="94" fillId="0" borderId="2" xfId="1" applyNumberFormat="1" applyFont="1" applyBorder="1" applyAlignment="1">
      <alignment horizontal="right"/>
    </xf>
    <xf numFmtId="190" fontId="92" fillId="0" borderId="0" xfId="1" applyNumberFormat="1" applyFont="1" applyBorder="1" applyAlignment="1">
      <alignment vertical="center"/>
    </xf>
    <xf numFmtId="190" fontId="92" fillId="0" borderId="0" xfId="1" applyNumberFormat="1" applyFont="1" applyBorder="1" applyAlignment="1" applyProtection="1">
      <alignment horizontal="left"/>
    </xf>
    <xf numFmtId="190" fontId="92" fillId="0" borderId="14" xfId="1" applyNumberFormat="1" applyFont="1" applyBorder="1"/>
    <xf numFmtId="190" fontId="92" fillId="0" borderId="8" xfId="1" applyNumberFormat="1" applyFont="1" applyBorder="1"/>
    <xf numFmtId="190" fontId="94" fillId="0" borderId="0" xfId="1" applyNumberFormat="1" applyFont="1" applyBorder="1" applyAlignment="1" applyProtection="1">
      <alignment horizontal="left"/>
    </xf>
    <xf numFmtId="190" fontId="94" fillId="0" borderId="14" xfId="1" applyNumberFormat="1" applyFont="1" applyBorder="1"/>
    <xf numFmtId="190" fontId="94" fillId="0" borderId="0" xfId="1" applyNumberFormat="1" applyFont="1" applyBorder="1" applyAlignment="1" applyProtection="1">
      <alignment horizontal="right"/>
    </xf>
    <xf numFmtId="190" fontId="94" fillId="0" borderId="2" xfId="1" applyNumberFormat="1" applyFont="1" applyBorder="1"/>
    <xf numFmtId="190" fontId="94" fillId="0" borderId="13" xfId="1" applyNumberFormat="1" applyFont="1" applyBorder="1"/>
    <xf numFmtId="190" fontId="92" fillId="0" borderId="14" xfId="1" quotePrefix="1" applyNumberFormat="1" applyFont="1" applyBorder="1" applyAlignment="1">
      <alignment horizontal="center" vertical="center" wrapText="1"/>
    </xf>
    <xf numFmtId="190" fontId="92" fillId="0" borderId="14" xfId="1" applyNumberFormat="1" applyFont="1" applyBorder="1" applyAlignment="1">
      <alignment vertical="center" wrapText="1"/>
    </xf>
    <xf numFmtId="190" fontId="92" fillId="0" borderId="0" xfId="1" applyNumberFormat="1" applyFont="1" applyAlignment="1">
      <alignment vertical="center" wrapText="1"/>
    </xf>
    <xf numFmtId="190" fontId="92" fillId="0" borderId="8" xfId="1" applyNumberFormat="1" applyFont="1" applyBorder="1" applyAlignment="1">
      <alignment horizontal="left" vertical="center"/>
    </xf>
    <xf numFmtId="190" fontId="92" fillId="0" borderId="9" xfId="1" applyNumberFormat="1" applyFont="1" applyBorder="1"/>
    <xf numFmtId="190" fontId="92" fillId="0" borderId="0" xfId="1" quotePrefix="1" applyNumberFormat="1" applyFont="1" applyBorder="1" applyAlignment="1">
      <alignment horizontal="left" vertical="center"/>
    </xf>
    <xf numFmtId="190" fontId="94" fillId="0" borderId="9" xfId="1" applyNumberFormat="1" applyFont="1" applyBorder="1" applyAlignment="1" applyProtection="1">
      <alignment horizontal="left"/>
    </xf>
    <xf numFmtId="190" fontId="92" fillId="0" borderId="14" xfId="1" quotePrefix="1" applyNumberFormat="1" applyFont="1" applyFill="1" applyBorder="1" applyAlignment="1">
      <alignment horizontal="center" vertical="center"/>
    </xf>
    <xf numFmtId="190" fontId="92" fillId="0" borderId="14" xfId="1" applyNumberFormat="1" applyFont="1" applyFill="1" applyBorder="1" applyAlignment="1">
      <alignment vertical="center"/>
    </xf>
    <xf numFmtId="190" fontId="92" fillId="0" borderId="0" xfId="1" applyNumberFormat="1" applyFont="1" applyFill="1" applyAlignment="1">
      <alignment vertical="center"/>
    </xf>
    <xf numFmtId="190" fontId="92" fillId="0" borderId="13" xfId="1" quotePrefix="1" applyNumberFormat="1" applyFont="1" applyBorder="1" applyAlignment="1">
      <alignment horizontal="center" vertical="center"/>
    </xf>
    <xf numFmtId="190" fontId="92" fillId="0" borderId="11" xfId="1" quotePrefix="1" applyNumberFormat="1" applyFont="1" applyBorder="1" applyAlignment="1">
      <alignment horizontal="left" vertical="center"/>
    </xf>
    <xf numFmtId="190" fontId="92" fillId="0" borderId="2" xfId="1" applyNumberFormat="1" applyFont="1" applyBorder="1"/>
    <xf numFmtId="190" fontId="92" fillId="0" borderId="2" xfId="1" applyNumberFormat="1" applyFont="1" applyBorder="1" applyAlignment="1" applyProtection="1">
      <alignment horizontal="left"/>
    </xf>
    <xf numFmtId="190" fontId="92" fillId="0" borderId="13" xfId="1" applyNumberFormat="1" applyFont="1" applyBorder="1"/>
    <xf numFmtId="190" fontId="94" fillId="0" borderId="0" xfId="1" applyNumberFormat="1" applyFont="1" applyAlignment="1">
      <alignment horizontal="center" vertical="center"/>
    </xf>
    <xf numFmtId="40" fontId="106" fillId="0" borderId="0" xfId="1" quotePrefix="1" applyNumberFormat="1" applyFont="1" applyAlignment="1" applyProtection="1">
      <alignment horizontal="left"/>
    </xf>
    <xf numFmtId="40" fontId="96" fillId="0" borderId="0" xfId="1" applyNumberFormat="1" applyFont="1" applyAlignment="1" applyProtection="1">
      <alignment horizontal="left"/>
    </xf>
    <xf numFmtId="40" fontId="106" fillId="0" borderId="10" xfId="1" applyNumberFormat="1" applyFont="1" applyBorder="1" applyAlignment="1" applyProtection="1">
      <alignment horizontal="right"/>
    </xf>
    <xf numFmtId="40" fontId="96" fillId="0" borderId="14" xfId="1" applyNumberFormat="1" applyFont="1" applyBorder="1" applyAlignment="1" applyProtection="1">
      <alignment horizontal="right"/>
    </xf>
    <xf numFmtId="40" fontId="106" fillId="0" borderId="14" xfId="1" applyNumberFormat="1" applyFont="1" applyBorder="1" applyAlignment="1" applyProtection="1">
      <alignment horizontal="right"/>
    </xf>
    <xf numFmtId="40" fontId="96" fillId="0" borderId="13" xfId="1" applyNumberFormat="1" applyFont="1" applyBorder="1" applyAlignment="1" applyProtection="1">
      <alignment horizontal="right"/>
    </xf>
    <xf numFmtId="40" fontId="106" fillId="0" borderId="14" xfId="1" applyNumberFormat="1" applyFont="1" applyBorder="1" applyAlignment="1" applyProtection="1">
      <alignment horizontal="right" vertical="center"/>
    </xf>
    <xf numFmtId="40" fontId="106" fillId="0" borderId="14" xfId="1" applyNumberFormat="1" applyFont="1" applyFill="1" applyBorder="1" applyAlignment="1" applyProtection="1">
      <alignment horizontal="right" vertical="center"/>
    </xf>
    <xf numFmtId="40" fontId="106" fillId="0" borderId="13" xfId="1" applyNumberFormat="1" applyFont="1" applyBorder="1" applyAlignment="1" applyProtection="1">
      <alignment horizontal="right"/>
    </xf>
    <xf numFmtId="40" fontId="96" fillId="0" borderId="0" xfId="1" applyNumberFormat="1" applyFont="1"/>
    <xf numFmtId="38" fontId="92" fillId="0" borderId="1" xfId="1" applyNumberFormat="1" applyFont="1" applyBorder="1" applyAlignment="1">
      <alignment vertical="center"/>
    </xf>
    <xf numFmtId="38" fontId="92" fillId="0" borderId="1" xfId="1" applyNumberFormat="1" applyFont="1" applyFill="1" applyBorder="1" applyAlignment="1">
      <alignment vertical="center"/>
    </xf>
    <xf numFmtId="38" fontId="92" fillId="0" borderId="14" xfId="1" applyNumberFormat="1" applyFont="1" applyBorder="1" applyAlignment="1">
      <alignment vertical="center"/>
    </xf>
    <xf numFmtId="38" fontId="92" fillId="0" borderId="14" xfId="1" applyNumberFormat="1" applyFont="1" applyFill="1" applyBorder="1" applyAlignment="1">
      <alignment vertical="center"/>
    </xf>
    <xf numFmtId="38" fontId="94" fillId="0" borderId="14" xfId="1" applyNumberFormat="1" applyFont="1" applyBorder="1" applyAlignment="1">
      <alignment vertical="center"/>
    </xf>
    <xf numFmtId="38" fontId="94" fillId="0" borderId="14" xfId="1" applyNumberFormat="1" applyFont="1" applyFill="1" applyBorder="1" applyAlignment="1">
      <alignment vertical="center"/>
    </xf>
    <xf numFmtId="38" fontId="94" fillId="0" borderId="13" xfId="1" applyNumberFormat="1" applyFont="1" applyBorder="1" applyAlignment="1">
      <alignment vertical="center"/>
    </xf>
    <xf numFmtId="38" fontId="92" fillId="0" borderId="10" xfId="1" applyNumberFormat="1" applyFont="1" applyBorder="1" applyAlignment="1">
      <alignment vertical="center"/>
    </xf>
    <xf numFmtId="38" fontId="92" fillId="0" borderId="10" xfId="1" applyNumberFormat="1" applyFont="1" applyFill="1" applyBorder="1" applyAlignment="1">
      <alignment vertical="center"/>
    </xf>
    <xf numFmtId="38" fontId="94" fillId="0" borderId="14" xfId="28" applyNumberFormat="1" applyFont="1" applyBorder="1" applyAlignment="1">
      <alignment vertical="center"/>
    </xf>
    <xf numFmtId="38" fontId="94" fillId="0" borderId="9" xfId="26" applyNumberFormat="1" applyFont="1" applyBorder="1" applyAlignment="1">
      <alignment vertical="center"/>
    </xf>
    <xf numFmtId="38" fontId="94" fillId="0" borderId="8" xfId="28" applyNumberFormat="1" applyFont="1" applyBorder="1" applyAlignment="1">
      <alignment vertical="center"/>
    </xf>
    <xf numFmtId="38" fontId="94" fillId="0" borderId="8" xfId="26" applyNumberFormat="1" applyFont="1" applyBorder="1" applyAlignment="1">
      <alignment vertical="center"/>
    </xf>
    <xf numFmtId="38" fontId="94" fillId="0" borderId="9" xfId="1" applyNumberFormat="1" applyFont="1" applyFill="1" applyBorder="1" applyAlignment="1">
      <alignment vertical="center"/>
    </xf>
    <xf numFmtId="38" fontId="94" fillId="0" borderId="14" xfId="28" applyNumberFormat="1" applyFont="1" applyFill="1" applyBorder="1" applyAlignment="1">
      <alignment vertical="center"/>
    </xf>
    <xf numFmtId="38" fontId="94" fillId="0" borderId="13" xfId="28" applyNumberFormat="1" applyFont="1" applyBorder="1" applyAlignment="1">
      <alignment vertical="center"/>
    </xf>
    <xf numFmtId="38" fontId="94" fillId="0" borderId="13" xfId="28" applyNumberFormat="1" applyFont="1" applyFill="1" applyBorder="1" applyAlignment="1">
      <alignment vertical="center"/>
    </xf>
    <xf numFmtId="38" fontId="94" fillId="0" borderId="13" xfId="1" applyNumberFormat="1" applyFont="1" applyFill="1" applyBorder="1" applyAlignment="1">
      <alignment vertical="center"/>
    </xf>
    <xf numFmtId="38" fontId="94" fillId="0" borderId="8" xfId="1" applyNumberFormat="1" applyFont="1" applyFill="1" applyBorder="1" applyAlignment="1">
      <alignment vertical="center"/>
    </xf>
    <xf numFmtId="38" fontId="94" fillId="0" borderId="12" xfId="26" applyNumberFormat="1" applyFont="1" applyBorder="1" applyAlignment="1">
      <alignment vertical="center"/>
    </xf>
    <xf numFmtId="38" fontId="94" fillId="0" borderId="10" xfId="1" applyNumberFormat="1" applyFont="1" applyBorder="1" applyAlignment="1">
      <alignment vertical="center"/>
    </xf>
    <xf numFmtId="38" fontId="94" fillId="0" borderId="14" xfId="1" quotePrefix="1" applyNumberFormat="1" applyFont="1" applyBorder="1" applyAlignment="1">
      <alignment vertical="center"/>
    </xf>
    <xf numFmtId="38" fontId="94" fillId="0" borderId="0" xfId="1" applyNumberFormat="1" applyFont="1" applyBorder="1" applyAlignment="1"/>
    <xf numFmtId="38" fontId="94" fillId="0" borderId="0" xfId="1" applyNumberFormat="1" applyFont="1" applyFill="1" applyBorder="1" applyAlignment="1"/>
    <xf numFmtId="38" fontId="94" fillId="0" borderId="0" xfId="26" applyNumberFormat="1" applyFont="1"/>
    <xf numFmtId="218" fontId="76" fillId="0" borderId="0" xfId="1" applyNumberFormat="1" applyFont="1" applyBorder="1" applyAlignment="1">
      <alignment horizontal="center" vertical="center"/>
    </xf>
    <xf numFmtId="218" fontId="76" fillId="0" borderId="2" xfId="1" applyNumberFormat="1" applyFont="1" applyBorder="1" applyAlignment="1">
      <alignment horizontal="center" vertical="center"/>
    </xf>
    <xf numFmtId="187" fontId="76" fillId="0" borderId="0" xfId="1" applyFont="1" applyBorder="1" applyAlignment="1">
      <alignment horizontal="center" vertical="center"/>
    </xf>
    <xf numFmtId="0" fontId="34" fillId="0" borderId="4" xfId="26" quotePrefix="1" applyFont="1" applyBorder="1" applyAlignment="1">
      <alignment horizontal="left"/>
    </xf>
    <xf numFmtId="0" fontId="34" fillId="0" borderId="3" xfId="26" applyFont="1" applyBorder="1" applyAlignment="1">
      <alignment vertical="center"/>
    </xf>
    <xf numFmtId="0" fontId="34" fillId="0" borderId="4" xfId="26" quotePrefix="1" applyFont="1" applyBorder="1" applyAlignment="1">
      <alignment horizontal="left" vertical="center"/>
    </xf>
    <xf numFmtId="187" fontId="111" fillId="0" borderId="10" xfId="1" applyFont="1" applyBorder="1" applyAlignment="1">
      <alignment horizontal="center" vertical="center"/>
    </xf>
    <xf numFmtId="187" fontId="111" fillId="0" borderId="14" xfId="1" applyFont="1" applyBorder="1" applyAlignment="1">
      <alignment horizontal="center" vertical="center"/>
    </xf>
    <xf numFmtId="187" fontId="111" fillId="0" borderId="13" xfId="1" applyFont="1" applyBorder="1" applyAlignment="1">
      <alignment horizontal="center" vertical="center"/>
    </xf>
    <xf numFmtId="193" fontId="107" fillId="0" borderId="3" xfId="26" applyNumberFormat="1" applyFont="1" applyBorder="1" applyAlignment="1">
      <alignment horizontal="center" vertical="center"/>
    </xf>
    <xf numFmtId="193" fontId="107" fillId="0" borderId="8" xfId="26" applyNumberFormat="1" applyFont="1" applyBorder="1" applyAlignment="1">
      <alignment horizontal="center" vertical="center"/>
    </xf>
    <xf numFmtId="187" fontId="107" fillId="0" borderId="10" xfId="1" applyFont="1" applyBorder="1" applyAlignment="1">
      <alignment horizontal="center" vertical="center"/>
    </xf>
    <xf numFmtId="187" fontId="59" fillId="0" borderId="14" xfId="1" applyFont="1" applyFill="1" applyBorder="1" applyAlignment="1" applyProtection="1">
      <alignment horizontal="right"/>
    </xf>
    <xf numFmtId="187" fontId="44" fillId="0" borderId="1" xfId="1" applyFont="1" applyFill="1" applyBorder="1" applyAlignment="1" applyProtection="1">
      <alignment vertical="center"/>
    </xf>
    <xf numFmtId="187" fontId="102" fillId="3" borderId="1" xfId="1" applyFont="1" applyFill="1" applyBorder="1" applyAlignment="1" applyProtection="1">
      <alignment horizontal="center" vertical="center"/>
    </xf>
    <xf numFmtId="187" fontId="102" fillId="3" borderId="1" xfId="1" applyFont="1" applyFill="1" applyBorder="1" applyAlignment="1" applyProtection="1">
      <alignment vertical="center"/>
    </xf>
    <xf numFmtId="190" fontId="44" fillId="0" borderId="9" xfId="1" applyNumberFormat="1" applyFont="1" applyBorder="1" applyAlignment="1">
      <alignment vertical="center"/>
    </xf>
    <xf numFmtId="187" fontId="120" fillId="0" borderId="1" xfId="1" applyFont="1" applyBorder="1" applyAlignment="1">
      <alignment horizontal="center" vertical="center"/>
    </xf>
    <xf numFmtId="187" fontId="37" fillId="0" borderId="1" xfId="1" applyFont="1" applyBorder="1" applyAlignment="1">
      <alignment horizontal="center" vertical="center"/>
    </xf>
    <xf numFmtId="187" fontId="68" fillId="3" borderId="1" xfId="1" applyFont="1" applyFill="1" applyBorder="1" applyAlignment="1" applyProtection="1">
      <alignment horizontal="center" vertical="center" wrapText="1"/>
    </xf>
    <xf numFmtId="190" fontId="69" fillId="3" borderId="6" xfId="1" applyNumberFormat="1" applyFont="1" applyFill="1" applyBorder="1" applyAlignment="1" applyProtection="1">
      <alignment horizontal="right" vertical="center"/>
    </xf>
    <xf numFmtId="190" fontId="28" fillId="0" borderId="1" xfId="1" applyNumberFormat="1" applyFont="1" applyBorder="1" applyAlignment="1">
      <alignment horizontal="right" vertical="center"/>
    </xf>
    <xf numFmtId="0" fontId="35" fillId="3" borderId="1" xfId="34" applyFont="1" applyFill="1" applyBorder="1" applyAlignment="1">
      <alignment horizontal="center"/>
    </xf>
    <xf numFmtId="187" fontId="94" fillId="0" borderId="14" xfId="1" applyFont="1" applyBorder="1"/>
    <xf numFmtId="187" fontId="94" fillId="0" borderId="0" xfId="1" applyFont="1" applyBorder="1"/>
    <xf numFmtId="190" fontId="121" fillId="0" borderId="14" xfId="1" applyNumberFormat="1" applyFont="1" applyFill="1" applyBorder="1" applyAlignment="1">
      <alignment horizontal="center" vertical="center"/>
    </xf>
    <xf numFmtId="216" fontId="104" fillId="0" borderId="10" xfId="1" applyNumberFormat="1" applyFont="1" applyBorder="1" applyAlignment="1">
      <alignment horizontal="center" vertical="center"/>
    </xf>
    <xf numFmtId="0" fontId="29" fillId="0" borderId="0" xfId="26" quotePrefix="1" applyFont="1" applyAlignment="1">
      <alignment horizontal="left" vertical="center"/>
    </xf>
    <xf numFmtId="190" fontId="21" fillId="0" borderId="0" xfId="1" applyNumberFormat="1" applyFont="1" applyAlignment="1">
      <alignment vertical="center"/>
    </xf>
    <xf numFmtId="190" fontId="21" fillId="0" borderId="0" xfId="1" applyNumberFormat="1" applyFont="1" applyFill="1" applyAlignment="1">
      <alignment vertical="center"/>
    </xf>
    <xf numFmtId="0" fontId="22" fillId="0" borderId="0" xfId="32" applyFont="1" applyAlignment="1">
      <alignment vertical="center"/>
    </xf>
    <xf numFmtId="194" fontId="69" fillId="0" borderId="1" xfId="32" applyNumberFormat="1" applyFont="1" applyBorder="1" applyAlignment="1">
      <alignment horizontal="right" vertical="center"/>
    </xf>
    <xf numFmtId="190" fontId="28" fillId="0" borderId="0" xfId="1" applyNumberFormat="1" applyFont="1"/>
    <xf numFmtId="192" fontId="28" fillId="0" borderId="0" xfId="26" quotePrefix="1" applyNumberFormat="1" applyFont="1" applyAlignment="1">
      <alignment horizontal="left" vertical="center"/>
    </xf>
    <xf numFmtId="192" fontId="28" fillId="0" borderId="0" xfId="26" quotePrefix="1" applyNumberFormat="1" applyFont="1" applyAlignment="1">
      <alignment horizontal="left"/>
    </xf>
    <xf numFmtId="0" fontId="28" fillId="0" borderId="0" xfId="26" applyFont="1" applyAlignment="1">
      <alignment vertical="center"/>
    </xf>
    <xf numFmtId="0" fontId="64" fillId="0" borderId="10" xfId="26" applyFont="1" applyBorder="1" applyAlignment="1">
      <alignment vertical="center"/>
    </xf>
    <xf numFmtId="193" fontId="32" fillId="0" borderId="9" xfId="26" applyNumberFormat="1" applyFont="1" applyBorder="1" applyAlignment="1">
      <alignment horizontal="right" vertical="center"/>
    </xf>
    <xf numFmtId="193" fontId="31" fillId="3" borderId="9" xfId="26" applyNumberFormat="1" applyFont="1" applyFill="1" applyBorder="1" applyAlignment="1">
      <alignment horizontal="right" vertical="center"/>
    </xf>
    <xf numFmtId="2" fontId="32" fillId="0" borderId="9" xfId="26" applyNumberFormat="1" applyFont="1" applyBorder="1" applyAlignment="1">
      <alignment horizontal="right" vertical="center"/>
    </xf>
    <xf numFmtId="187" fontId="32" fillId="0" borderId="9" xfId="33" applyFont="1" applyBorder="1" applyAlignment="1" applyProtection="1">
      <alignment horizontal="right" vertical="center"/>
    </xf>
    <xf numFmtId="0" fontId="64" fillId="0" borderId="14" xfId="26" applyFont="1" applyBorder="1" applyAlignment="1">
      <alignment vertical="center"/>
    </xf>
    <xf numFmtId="2" fontId="32" fillId="0" borderId="9" xfId="1" applyNumberFormat="1" applyFont="1" applyBorder="1" applyAlignment="1">
      <alignment horizontal="right" vertical="center"/>
    </xf>
    <xf numFmtId="187" fontId="32" fillId="0" borderId="9" xfId="33" applyFont="1" applyFill="1" applyBorder="1" applyAlignment="1" applyProtection="1">
      <alignment horizontal="right" vertical="center"/>
    </xf>
    <xf numFmtId="0" fontId="32" fillId="0" borderId="14" xfId="26" applyFont="1" applyBorder="1" applyAlignment="1">
      <alignment vertical="center"/>
    </xf>
    <xf numFmtId="0" fontId="64" fillId="0" borderId="13" xfId="26" applyFont="1" applyBorder="1" applyAlignment="1">
      <alignment vertical="center"/>
    </xf>
    <xf numFmtId="192" fontId="31" fillId="0" borderId="1" xfId="26" applyNumberFormat="1" applyFont="1" applyBorder="1" applyAlignment="1">
      <alignment horizontal="left" vertical="center"/>
    </xf>
    <xf numFmtId="193" fontId="31" fillId="0" borderId="6" xfId="26" applyNumberFormat="1" applyFont="1" applyBorder="1" applyAlignment="1">
      <alignment horizontal="right" vertical="center"/>
    </xf>
    <xf numFmtId="193" fontId="31" fillId="3" borderId="6" xfId="26" applyNumberFormat="1" applyFont="1" applyFill="1" applyBorder="1" applyAlignment="1">
      <alignment horizontal="right" vertical="center"/>
    </xf>
    <xf numFmtId="2" fontId="31" fillId="0" borderId="1" xfId="26" applyNumberFormat="1" applyFont="1" applyBorder="1" applyAlignment="1">
      <alignment horizontal="right" vertical="center"/>
    </xf>
    <xf numFmtId="190" fontId="31" fillId="3" borderId="6" xfId="1" applyNumberFormat="1" applyFont="1" applyFill="1" applyBorder="1" applyAlignment="1" applyProtection="1">
      <alignment horizontal="right" vertical="center"/>
    </xf>
    <xf numFmtId="187" fontId="31" fillId="0" borderId="1" xfId="33" applyFont="1" applyBorder="1" applyAlignment="1" applyProtection="1">
      <alignment horizontal="right" vertical="center"/>
    </xf>
    <xf numFmtId="192" fontId="29" fillId="0" borderId="0" xfId="26" applyNumberFormat="1" applyFont="1" applyAlignment="1">
      <alignment horizontal="left"/>
    </xf>
    <xf numFmtId="193" fontId="29" fillId="0" borderId="0" xfId="26" applyNumberFormat="1" applyFont="1" applyAlignment="1">
      <alignment horizontal="right"/>
    </xf>
    <xf numFmtId="2" fontId="29" fillId="0" borderId="0" xfId="26" applyNumberFormat="1" applyFont="1" applyAlignment="1">
      <alignment horizontal="right"/>
    </xf>
    <xf numFmtId="190" fontId="29" fillId="0" borderId="0" xfId="1" applyNumberFormat="1" applyFont="1" applyBorder="1" applyAlignment="1" applyProtection="1">
      <alignment horizontal="right"/>
    </xf>
    <xf numFmtId="187" fontId="29" fillId="0" borderId="0" xfId="33" applyFont="1" applyBorder="1" applyAlignment="1" applyProtection="1">
      <alignment horizontal="right"/>
    </xf>
    <xf numFmtId="190" fontId="28" fillId="0" borderId="0" xfId="1" applyNumberFormat="1" applyFont="1" applyAlignment="1">
      <alignment vertical="center"/>
    </xf>
    <xf numFmtId="0" fontId="32" fillId="0" borderId="10" xfId="26" applyFont="1" applyBorder="1" applyAlignment="1">
      <alignment vertical="center"/>
    </xf>
    <xf numFmtId="194" fontId="32" fillId="0" borderId="9" xfId="26" applyNumberFormat="1" applyFont="1" applyBorder="1" applyAlignment="1">
      <alignment horizontal="right" vertical="center"/>
    </xf>
    <xf numFmtId="0" fontId="32" fillId="0" borderId="0" xfId="26" applyFont="1" applyAlignment="1">
      <alignment vertical="center"/>
    </xf>
    <xf numFmtId="203" fontId="32" fillId="0" borderId="9" xfId="26" applyNumberFormat="1" applyFont="1" applyBorder="1" applyAlignment="1">
      <alignment horizontal="right" vertical="center"/>
    </xf>
    <xf numFmtId="0" fontId="32" fillId="0" borderId="13" xfId="26" applyFont="1" applyBorder="1" applyAlignment="1">
      <alignment vertical="center"/>
    </xf>
    <xf numFmtId="194" fontId="31" fillId="0" borderId="6" xfId="26" applyNumberFormat="1" applyFont="1" applyBorder="1" applyAlignment="1">
      <alignment horizontal="right" vertical="center"/>
    </xf>
    <xf numFmtId="193" fontId="28" fillId="0" borderId="0" xfId="26" applyNumberFormat="1" applyFont="1" applyAlignment="1">
      <alignment horizontal="right"/>
    </xf>
    <xf numFmtId="2" fontId="28" fillId="0" borderId="0" xfId="26" applyNumberFormat="1" applyFont="1" applyAlignment="1">
      <alignment horizontal="right"/>
    </xf>
    <xf numFmtId="190" fontId="28" fillId="0" borderId="0" xfId="1" applyNumberFormat="1" applyFont="1" applyBorder="1" applyAlignment="1" applyProtection="1">
      <alignment horizontal="right"/>
    </xf>
    <xf numFmtId="194" fontId="28" fillId="0" borderId="0" xfId="26" applyNumberFormat="1" applyFont="1" applyAlignment="1">
      <alignment horizontal="right"/>
    </xf>
    <xf numFmtId="192" fontId="32" fillId="0" borderId="10" xfId="26" applyNumberFormat="1" applyFont="1" applyBorder="1" applyAlignment="1">
      <alignment horizontal="left" vertical="center"/>
    </xf>
    <xf numFmtId="192" fontId="32" fillId="0" borderId="14" xfId="26" applyNumberFormat="1" applyFont="1" applyBorder="1" applyAlignment="1">
      <alignment horizontal="left" vertical="center"/>
    </xf>
    <xf numFmtId="192" fontId="32" fillId="0" borderId="13" xfId="26" applyNumberFormat="1" applyFont="1" applyBorder="1" applyAlignment="1">
      <alignment horizontal="left" vertical="center"/>
    </xf>
    <xf numFmtId="193" fontId="31" fillId="3" borderId="1" xfId="26" applyNumberFormat="1" applyFont="1" applyFill="1" applyBorder="1" applyAlignment="1">
      <alignment horizontal="right" vertical="center"/>
    </xf>
    <xf numFmtId="194" fontId="31" fillId="0" borderId="1" xfId="26" applyNumberFormat="1" applyFont="1" applyBorder="1" applyAlignment="1">
      <alignment horizontal="right" vertical="center"/>
    </xf>
    <xf numFmtId="0" fontId="55" fillId="0" borderId="0" xfId="26" applyFont="1"/>
    <xf numFmtId="0" fontId="36" fillId="0" borderId="1" xfId="26" applyFont="1" applyBorder="1" applyAlignment="1">
      <alignment horizontal="center" vertical="center"/>
    </xf>
    <xf numFmtId="190" fontId="33" fillId="0" borderId="10" xfId="1" applyNumberFormat="1" applyFont="1" applyBorder="1" applyAlignment="1">
      <alignment vertical="center"/>
    </xf>
    <xf numFmtId="190" fontId="33" fillId="3" borderId="10" xfId="1" applyNumberFormat="1" applyFont="1" applyFill="1" applyBorder="1" applyAlignment="1">
      <alignment vertical="center"/>
    </xf>
    <xf numFmtId="190" fontId="33" fillId="3" borderId="14" xfId="1" applyNumberFormat="1" applyFont="1" applyFill="1" applyBorder="1" applyAlignment="1">
      <alignment vertical="center"/>
    </xf>
    <xf numFmtId="190" fontId="44" fillId="0" borderId="14" xfId="1" applyNumberFormat="1" applyFont="1" applyBorder="1" applyAlignment="1">
      <alignment vertical="center"/>
    </xf>
    <xf numFmtId="190" fontId="35" fillId="0" borderId="1" xfId="1" applyNumberFormat="1" applyFont="1" applyBorder="1" applyAlignment="1">
      <alignment vertical="center"/>
    </xf>
    <xf numFmtId="190" fontId="102" fillId="0" borderId="1" xfId="1" applyNumberFormat="1" applyFont="1" applyBorder="1" applyAlignment="1">
      <alignment vertical="center"/>
    </xf>
    <xf numFmtId="190" fontId="35" fillId="3" borderId="1" xfId="1" applyNumberFormat="1" applyFont="1" applyFill="1" applyBorder="1" applyAlignment="1">
      <alignment vertical="center"/>
    </xf>
    <xf numFmtId="190" fontId="45" fillId="0" borderId="14" xfId="1" applyNumberFormat="1" applyFont="1" applyBorder="1" applyAlignment="1">
      <alignment vertical="center"/>
    </xf>
    <xf numFmtId="219" fontId="33" fillId="0" borderId="10" xfId="26" applyNumberFormat="1" applyFont="1" applyBorder="1" applyAlignment="1">
      <alignment vertical="center"/>
    </xf>
    <xf numFmtId="219" fontId="33" fillId="3" borderId="10" xfId="26" applyNumberFormat="1" applyFont="1" applyFill="1" applyBorder="1" applyAlignment="1">
      <alignment vertical="center"/>
    </xf>
    <xf numFmtId="190" fontId="79" fillId="0" borderId="14" xfId="1" applyNumberFormat="1" applyFont="1" applyBorder="1" applyAlignment="1">
      <alignment vertical="center"/>
    </xf>
    <xf numFmtId="190" fontId="53" fillId="0" borderId="1" xfId="1" applyNumberFormat="1" applyFont="1" applyBorder="1" applyAlignment="1">
      <alignment vertical="center"/>
    </xf>
    <xf numFmtId="190" fontId="80" fillId="0" borderId="1" xfId="1" applyNumberFormat="1" applyFont="1" applyBorder="1" applyAlignment="1">
      <alignment vertical="center"/>
    </xf>
    <xf numFmtId="187" fontId="33" fillId="0" borderId="0" xfId="26" applyNumberFormat="1" applyFont="1"/>
    <xf numFmtId="0" fontId="71" fillId="0" borderId="3" xfId="26" applyFont="1" applyBorder="1" applyAlignment="1">
      <alignment vertical="center"/>
    </xf>
    <xf numFmtId="0" fontId="71" fillId="0" borderId="9" xfId="26" applyFont="1" applyBorder="1" applyAlignment="1">
      <alignment vertical="center"/>
    </xf>
    <xf numFmtId="219" fontId="72" fillId="0" borderId="10" xfId="26" applyNumberFormat="1" applyFont="1" applyBorder="1" applyAlignment="1">
      <alignment vertical="center"/>
    </xf>
    <xf numFmtId="219" fontId="72" fillId="3" borderId="10" xfId="26" applyNumberFormat="1" applyFont="1" applyFill="1" applyBorder="1" applyAlignment="1">
      <alignment vertical="center"/>
    </xf>
    <xf numFmtId="0" fontId="73" fillId="0" borderId="0" xfId="26" applyFont="1"/>
    <xf numFmtId="0" fontId="72" fillId="0" borderId="8" xfId="26" applyFont="1" applyBorder="1" applyAlignment="1">
      <alignment vertical="center"/>
    </xf>
    <xf numFmtId="0" fontId="72" fillId="0" borderId="9" xfId="26" applyFont="1" applyBorder="1" applyAlignment="1">
      <alignment vertical="center"/>
    </xf>
    <xf numFmtId="190" fontId="72" fillId="0" borderId="14" xfId="1" applyNumberFormat="1" applyFont="1" applyBorder="1" applyAlignment="1">
      <alignment vertical="center"/>
    </xf>
    <xf numFmtId="190" fontId="71" fillId="3" borderId="14" xfId="1" applyNumberFormat="1" applyFont="1" applyFill="1" applyBorder="1" applyAlignment="1">
      <alignment vertical="center"/>
    </xf>
    <xf numFmtId="190" fontId="88" fillId="0" borderId="14" xfId="1" applyNumberFormat="1" applyFont="1" applyBorder="1" applyAlignment="1">
      <alignment vertical="center"/>
    </xf>
    <xf numFmtId="0" fontId="73" fillId="0" borderId="0" xfId="26" applyFont="1" applyAlignment="1">
      <alignment vertical="center"/>
    </xf>
    <xf numFmtId="190" fontId="89" fillId="0" borderId="14" xfId="1" applyNumberFormat="1" applyFont="1" applyBorder="1" applyAlignment="1">
      <alignment vertical="center"/>
    </xf>
    <xf numFmtId="190" fontId="71" fillId="0" borderId="1" xfId="1" applyNumberFormat="1" applyFont="1" applyBorder="1" applyAlignment="1">
      <alignment vertical="center"/>
    </xf>
    <xf numFmtId="190" fontId="81" fillId="0" borderId="1" xfId="1" applyNumberFormat="1" applyFont="1" applyBorder="1" applyAlignment="1">
      <alignment vertical="center"/>
    </xf>
    <xf numFmtId="190" fontId="87" fillId="0" borderId="1" xfId="1" applyNumberFormat="1" applyFont="1" applyBorder="1" applyAlignment="1">
      <alignment vertical="center"/>
    </xf>
    <xf numFmtId="190" fontId="71" fillId="3" borderId="1" xfId="1" applyNumberFormat="1" applyFont="1" applyFill="1" applyBorder="1" applyAlignment="1">
      <alignment vertical="center"/>
    </xf>
    <xf numFmtId="0" fontId="71" fillId="0" borderId="8" xfId="26" applyFont="1" applyBorder="1" applyAlignment="1">
      <alignment vertical="center"/>
    </xf>
    <xf numFmtId="190" fontId="72" fillId="3" borderId="14" xfId="1" applyNumberFormat="1" applyFont="1" applyFill="1" applyBorder="1" applyAlignment="1">
      <alignment vertical="center"/>
    </xf>
    <xf numFmtId="0" fontId="72" fillId="0" borderId="11" xfId="26" applyFont="1" applyBorder="1" applyAlignment="1">
      <alignment vertical="center"/>
    </xf>
    <xf numFmtId="0" fontId="72" fillId="0" borderId="12" xfId="26" applyFont="1" applyBorder="1" applyAlignment="1">
      <alignment vertical="center"/>
    </xf>
    <xf numFmtId="187" fontId="20" fillId="0" borderId="0" xfId="26" applyNumberFormat="1" applyFont="1"/>
    <xf numFmtId="0" fontId="35" fillId="0" borderId="3" xfId="26" applyFont="1" applyBorder="1" applyAlignment="1">
      <alignment vertical="center" wrapText="1"/>
    </xf>
    <xf numFmtId="219" fontId="74" fillId="0" borderId="10" xfId="26" applyNumberFormat="1" applyFont="1" applyBorder="1" applyAlignment="1">
      <alignment vertical="center" wrapText="1"/>
    </xf>
    <xf numFmtId="219" fontId="74" fillId="3" borderId="10" xfId="26" applyNumberFormat="1" applyFont="1" applyFill="1" applyBorder="1" applyAlignment="1">
      <alignment vertical="center" wrapText="1"/>
    </xf>
    <xf numFmtId="0" fontId="33" fillId="0" borderId="8" xfId="26" applyFont="1" applyBorder="1" applyAlignment="1">
      <alignment vertical="center" wrapText="1"/>
    </xf>
    <xf numFmtId="0" fontId="33" fillId="0" borderId="9" xfId="26" applyFont="1" applyBorder="1" applyAlignment="1">
      <alignment vertical="center" wrapText="1"/>
    </xf>
    <xf numFmtId="190" fontId="59" fillId="0" borderId="14" xfId="1" applyNumberFormat="1" applyFont="1" applyBorder="1" applyAlignment="1">
      <alignment vertical="center" wrapText="1"/>
    </xf>
    <xf numFmtId="190" fontId="53" fillId="3" borderId="14" xfId="1" applyNumberFormat="1" applyFont="1" applyFill="1" applyBorder="1" applyAlignment="1">
      <alignment vertical="center" wrapText="1"/>
    </xf>
    <xf numFmtId="0" fontId="20" fillId="0" borderId="0" xfId="26" applyFont="1" applyAlignment="1">
      <alignment vertical="center" wrapText="1"/>
    </xf>
    <xf numFmtId="190" fontId="62" fillId="0" borderId="14" xfId="1" applyNumberFormat="1" applyFont="1" applyBorder="1" applyAlignment="1">
      <alignment vertical="center" wrapText="1"/>
    </xf>
    <xf numFmtId="190" fontId="53" fillId="0" borderId="1" xfId="1" applyNumberFormat="1" applyFont="1" applyBorder="1" applyAlignment="1">
      <alignment vertical="center" wrapText="1"/>
    </xf>
    <xf numFmtId="190" fontId="53" fillId="3" borderId="1" xfId="1" applyNumberFormat="1" applyFont="1" applyFill="1" applyBorder="1" applyAlignment="1">
      <alignment vertical="center" wrapText="1"/>
    </xf>
    <xf numFmtId="0" fontId="35" fillId="0" borderId="8" xfId="26" applyFont="1" applyBorder="1" applyAlignment="1">
      <alignment vertical="center" wrapText="1"/>
    </xf>
    <xf numFmtId="190" fontId="59" fillId="3" borderId="14" xfId="1" applyNumberFormat="1" applyFont="1" applyFill="1" applyBorder="1" applyAlignment="1">
      <alignment vertical="center" wrapText="1"/>
    </xf>
    <xf numFmtId="190" fontId="80" fillId="0" borderId="1" xfId="1" applyNumberFormat="1" applyFont="1" applyBorder="1" applyAlignment="1">
      <alignment vertical="center" wrapText="1"/>
    </xf>
    <xf numFmtId="0" fontId="33" fillId="0" borderId="11" xfId="26" applyFont="1" applyBorder="1" applyAlignment="1">
      <alignment vertical="center" wrapText="1"/>
    </xf>
    <xf numFmtId="0" fontId="33" fillId="0" borderId="12" xfId="26" applyFont="1" applyBorder="1" applyAlignment="1">
      <alignment vertical="center" wrapText="1"/>
    </xf>
    <xf numFmtId="219" fontId="59" fillId="0" borderId="10" xfId="26" applyNumberFormat="1" applyFont="1" applyBorder="1" applyAlignment="1">
      <alignment vertical="center"/>
    </xf>
    <xf numFmtId="219" fontId="59" fillId="3" borderId="10" xfId="26" applyNumberFormat="1" applyFont="1" applyFill="1" applyBorder="1" applyAlignment="1">
      <alignment vertical="center"/>
    </xf>
    <xf numFmtId="190" fontId="53" fillId="3" borderId="14" xfId="1" applyNumberFormat="1" applyFont="1" applyFill="1" applyBorder="1" applyAlignment="1">
      <alignment vertical="center"/>
    </xf>
    <xf numFmtId="190" fontId="53" fillId="3" borderId="1" xfId="1" applyNumberFormat="1" applyFont="1" applyFill="1" applyBorder="1" applyAlignment="1">
      <alignment vertical="center"/>
    </xf>
    <xf numFmtId="190" fontId="59" fillId="3" borderId="14" xfId="1" applyNumberFormat="1" applyFont="1" applyFill="1" applyBorder="1" applyAlignment="1">
      <alignment vertical="center"/>
    </xf>
    <xf numFmtId="190" fontId="37" fillId="0" borderId="1" xfId="1" applyNumberFormat="1" applyFont="1" applyBorder="1" applyAlignment="1">
      <alignment vertical="center"/>
    </xf>
    <xf numFmtId="190" fontId="119" fillId="0" borderId="1" xfId="1" applyNumberFormat="1" applyFont="1" applyBorder="1" applyAlignment="1">
      <alignment vertical="center"/>
    </xf>
    <xf numFmtId="219" fontId="74" fillId="0" borderId="10" xfId="26" applyNumberFormat="1" applyFont="1" applyBorder="1" applyAlignment="1">
      <alignment vertical="center"/>
    </xf>
    <xf numFmtId="219" fontId="74" fillId="3" borderId="10" xfId="26" applyNumberFormat="1" applyFont="1" applyFill="1" applyBorder="1" applyAlignment="1">
      <alignment vertical="center"/>
    </xf>
    <xf numFmtId="190" fontId="74" fillId="0" borderId="14" xfId="1" applyNumberFormat="1" applyFont="1" applyBorder="1" applyAlignment="1">
      <alignment vertical="center"/>
    </xf>
    <xf numFmtId="190" fontId="75" fillId="3" borderId="14" xfId="1" applyNumberFormat="1" applyFont="1" applyFill="1" applyBorder="1" applyAlignment="1">
      <alignment vertical="center"/>
    </xf>
    <xf numFmtId="190" fontId="122" fillId="0" borderId="14" xfId="1" applyNumberFormat="1" applyFont="1" applyBorder="1" applyAlignment="1">
      <alignment vertical="center"/>
    </xf>
    <xf numFmtId="190" fontId="75" fillId="0" borderId="1" xfId="1" applyNumberFormat="1" applyFont="1" applyBorder="1" applyAlignment="1">
      <alignment vertical="center"/>
    </xf>
    <xf numFmtId="190" fontId="75" fillId="3" borderId="1" xfId="1" applyNumberFormat="1" applyFont="1" applyFill="1" applyBorder="1" applyAlignment="1">
      <alignment vertical="center"/>
    </xf>
    <xf numFmtId="190" fontId="74" fillId="3" borderId="14" xfId="1" applyNumberFormat="1" applyFont="1" applyFill="1" applyBorder="1" applyAlignment="1">
      <alignment vertical="center"/>
    </xf>
    <xf numFmtId="190" fontId="123" fillId="0" borderId="1" xfId="1" applyNumberFormat="1" applyFont="1" applyBorder="1" applyAlignment="1">
      <alignment vertical="center"/>
    </xf>
    <xf numFmtId="190" fontId="75" fillId="0" borderId="1" xfId="1" applyNumberFormat="1" applyFont="1" applyFill="1" applyBorder="1" applyAlignment="1">
      <alignment vertical="center"/>
    </xf>
    <xf numFmtId="190" fontId="55" fillId="0" borderId="0" xfId="1" applyNumberFormat="1" applyFont="1"/>
    <xf numFmtId="219" fontId="33" fillId="0" borderId="10" xfId="26" applyNumberFormat="1" applyFont="1" applyBorder="1" applyAlignment="1">
      <alignment vertical="center" wrapText="1"/>
    </xf>
    <xf numFmtId="219" fontId="33" fillId="3" borderId="10" xfId="26" applyNumberFormat="1" applyFont="1" applyFill="1" applyBorder="1" applyAlignment="1">
      <alignment vertical="center" wrapText="1"/>
    </xf>
    <xf numFmtId="190" fontId="74" fillId="0" borderId="14" xfId="1" applyNumberFormat="1" applyFont="1" applyBorder="1" applyAlignment="1">
      <alignment vertical="center" wrapText="1"/>
    </xf>
    <xf numFmtId="190" fontId="75" fillId="3" borderId="14" xfId="1" applyNumberFormat="1" applyFont="1" applyFill="1" applyBorder="1" applyAlignment="1">
      <alignment vertical="center" wrapText="1"/>
    </xf>
    <xf numFmtId="190" fontId="74" fillId="3" borderId="14" xfId="1" applyNumberFormat="1" applyFont="1" applyFill="1" applyBorder="1" applyAlignment="1">
      <alignment vertical="center" wrapText="1"/>
    </xf>
    <xf numFmtId="190" fontId="75" fillId="0" borderId="1" xfId="1" applyNumberFormat="1" applyFont="1" applyBorder="1" applyAlignment="1">
      <alignment vertical="center" wrapText="1"/>
    </xf>
    <xf numFmtId="190" fontId="75" fillId="3" borderId="1" xfId="1" applyNumberFormat="1" applyFont="1" applyFill="1" applyBorder="1" applyAlignment="1">
      <alignment vertical="center" wrapText="1"/>
    </xf>
    <xf numFmtId="0" fontId="53" fillId="0" borderId="3" xfId="26" applyFont="1" applyBorder="1" applyAlignment="1">
      <alignment vertical="center"/>
    </xf>
    <xf numFmtId="0" fontId="59" fillId="0" borderId="8" xfId="26" applyFont="1" applyBorder="1" applyAlignment="1">
      <alignment vertical="center"/>
    </xf>
    <xf numFmtId="0" fontId="53" fillId="0" borderId="8" xfId="26" applyFont="1" applyBorder="1" applyAlignment="1">
      <alignment vertical="center"/>
    </xf>
    <xf numFmtId="0" fontId="53" fillId="0" borderId="8" xfId="26" applyFont="1" applyBorder="1" applyAlignment="1">
      <alignment horizontal="left" vertical="center" wrapText="1"/>
    </xf>
    <xf numFmtId="0" fontId="59" fillId="0" borderId="11" xfId="26" applyFont="1" applyBorder="1" applyAlignment="1">
      <alignment vertical="center"/>
    </xf>
    <xf numFmtId="0" fontId="22" fillId="0" borderId="0" xfId="26" quotePrefix="1" applyFont="1" applyAlignment="1">
      <alignment horizontal="left"/>
    </xf>
    <xf numFmtId="0" fontId="21" fillId="0" borderId="0" xfId="26" quotePrefix="1" applyFont="1" applyAlignment="1">
      <alignment horizontal="left"/>
    </xf>
    <xf numFmtId="0" fontId="43" fillId="0" borderId="10" xfId="26" applyFont="1" applyBorder="1"/>
    <xf numFmtId="193" fontId="59" fillId="0" borderId="9" xfId="26" applyNumberFormat="1" applyFont="1" applyBorder="1" applyAlignment="1">
      <alignment horizontal="right"/>
    </xf>
    <xf numFmtId="193" fontId="35" fillId="3" borderId="9" xfId="26" applyNumberFormat="1" applyFont="1" applyFill="1" applyBorder="1" applyAlignment="1">
      <alignment horizontal="right"/>
    </xf>
    <xf numFmtId="193" fontId="35" fillId="0" borderId="9" xfId="26" applyNumberFormat="1" applyFont="1" applyBorder="1" applyAlignment="1">
      <alignment horizontal="right"/>
    </xf>
    <xf numFmtId="187" fontId="33" fillId="0" borderId="9" xfId="1" applyFont="1" applyBorder="1" applyAlignment="1" applyProtection="1">
      <alignment horizontal="right"/>
    </xf>
    <xf numFmtId="0" fontId="43" fillId="0" borderId="14" xfId="26" applyFont="1" applyBorder="1"/>
    <xf numFmtId="193" fontId="79" fillId="0" borderId="9" xfId="26" applyNumberFormat="1" applyFont="1" applyBorder="1" applyAlignment="1">
      <alignment horizontal="right"/>
    </xf>
    <xf numFmtId="220" fontId="59" fillId="0" borderId="9" xfId="1" applyNumberFormat="1" applyFont="1" applyBorder="1" applyAlignment="1" applyProtection="1">
      <alignment horizontal="right"/>
    </xf>
    <xf numFmtId="0" fontId="33" fillId="0" borderId="14" xfId="26" applyFont="1" applyBorder="1"/>
    <xf numFmtId="0" fontId="43" fillId="0" borderId="13" xfId="26" applyFont="1" applyBorder="1"/>
    <xf numFmtId="0" fontId="33" fillId="0" borderId="14" xfId="26" applyFont="1" applyBorder="1" applyAlignment="1">
      <alignment horizontal="left"/>
    </xf>
    <xf numFmtId="193" fontId="35" fillId="3" borderId="1" xfId="26" applyNumberFormat="1" applyFont="1" applyFill="1" applyBorder="1" applyAlignment="1">
      <alignment horizontal="right"/>
    </xf>
    <xf numFmtId="193" fontId="35" fillId="0" borderId="1" xfId="26" applyNumberFormat="1" applyFont="1" applyBorder="1" applyAlignment="1">
      <alignment horizontal="right"/>
    </xf>
    <xf numFmtId="190" fontId="124" fillId="0" borderId="0" xfId="1" applyNumberFormat="1" applyFont="1"/>
    <xf numFmtId="0" fontId="39" fillId="0" borderId="10" xfId="26" applyFont="1" applyBorder="1" applyAlignment="1">
      <alignment horizontal="center" vertical="center"/>
    </xf>
    <xf numFmtId="0" fontId="40" fillId="0" borderId="0" xfId="0" applyFont="1"/>
    <xf numFmtId="0" fontId="125" fillId="0" borderId="10" xfId="26" applyFont="1" applyBorder="1" applyAlignment="1">
      <alignment horizontal="center" vertical="center"/>
    </xf>
    <xf numFmtId="40" fontId="126" fillId="0" borderId="3" xfId="1" applyNumberFormat="1" applyFont="1" applyFill="1" applyBorder="1" applyAlignment="1">
      <alignment horizontal="left" vertical="top"/>
    </xf>
    <xf numFmtId="190" fontId="47" fillId="0" borderId="10" xfId="1" applyNumberFormat="1" applyFont="1" applyFill="1" applyBorder="1" applyAlignment="1">
      <alignment horizontal="center" vertical="center"/>
    </xf>
    <xf numFmtId="190" fontId="47" fillId="3" borderId="10" xfId="1" applyNumberFormat="1" applyFont="1" applyFill="1" applyBorder="1" applyAlignment="1">
      <alignment horizontal="center" vertical="center"/>
    </xf>
    <xf numFmtId="40" fontId="126" fillId="0" borderId="8" xfId="1" applyNumberFormat="1" applyFont="1" applyFill="1" applyBorder="1" applyAlignment="1">
      <alignment horizontal="left" vertical="top"/>
    </xf>
    <xf numFmtId="190" fontId="46" fillId="0" borderId="14" xfId="1" applyNumberFormat="1" applyFont="1" applyFill="1" applyBorder="1" applyAlignment="1">
      <alignment horizontal="center" vertical="center"/>
    </xf>
    <xf numFmtId="190" fontId="47" fillId="3" borderId="14" xfId="1" applyNumberFormat="1" applyFont="1" applyFill="1" applyBorder="1" applyAlignment="1">
      <alignment horizontal="center" vertical="center"/>
    </xf>
    <xf numFmtId="40" fontId="126" fillId="0" borderId="8" xfId="1" applyNumberFormat="1" applyFont="1" applyFill="1" applyBorder="1" applyAlignment="1">
      <alignment horizontal="left" vertical="top" wrapText="1"/>
    </xf>
    <xf numFmtId="221" fontId="126" fillId="0" borderId="8" xfId="1" applyNumberFormat="1" applyFont="1" applyFill="1" applyBorder="1" applyAlignment="1">
      <alignment horizontal="left" vertical="top" wrapText="1"/>
    </xf>
    <xf numFmtId="221" fontId="46" fillId="0" borderId="14" xfId="1" applyNumberFormat="1" applyFont="1" applyFill="1" applyBorder="1" applyAlignment="1">
      <alignment horizontal="center" vertical="center"/>
    </xf>
    <xf numFmtId="221" fontId="47" fillId="3" borderId="14" xfId="1" applyNumberFormat="1" applyFont="1" applyFill="1" applyBorder="1" applyAlignment="1">
      <alignment horizontal="center" vertical="center" wrapText="1"/>
    </xf>
    <xf numFmtId="221" fontId="38" fillId="0" borderId="0" xfId="0" applyNumberFormat="1" applyFont="1"/>
    <xf numFmtId="221" fontId="126" fillId="0" borderId="8" xfId="1" applyNumberFormat="1" applyFont="1" applyFill="1" applyBorder="1" applyAlignment="1">
      <alignment horizontal="left" vertical="top"/>
    </xf>
    <xf numFmtId="221" fontId="47" fillId="3" borderId="14" xfId="1" applyNumberFormat="1" applyFont="1" applyFill="1" applyBorder="1" applyAlignment="1">
      <alignment horizontal="center" vertical="center"/>
    </xf>
    <xf numFmtId="221" fontId="121" fillId="0" borderId="14" xfId="1" applyNumberFormat="1" applyFont="1" applyFill="1" applyBorder="1" applyAlignment="1">
      <alignment horizontal="center" vertical="center"/>
    </xf>
    <xf numFmtId="221" fontId="39" fillId="0" borderId="8" xfId="1" applyNumberFormat="1" applyFont="1" applyFill="1" applyBorder="1" applyAlignment="1">
      <alignment horizontal="left" vertical="top" wrapText="1"/>
    </xf>
    <xf numFmtId="221" fontId="47" fillId="0" borderId="14" xfId="1" applyNumberFormat="1" applyFont="1" applyFill="1" applyBorder="1" applyAlignment="1">
      <alignment horizontal="center" vertical="center"/>
    </xf>
    <xf numFmtId="221" fontId="48" fillId="0" borderId="0" xfId="0" applyNumberFormat="1" applyFont="1"/>
    <xf numFmtId="221" fontId="126" fillId="0" borderId="8" xfId="3" applyNumberFormat="1" applyFont="1" applyBorder="1" applyAlignment="1">
      <alignment horizontal="left" vertical="top"/>
    </xf>
    <xf numFmtId="221" fontId="126" fillId="0" borderId="8" xfId="3" applyNumberFormat="1" applyFont="1" applyBorder="1" applyAlignment="1">
      <alignment vertical="top"/>
    </xf>
    <xf numFmtId="221" fontId="39" fillId="0" borderId="11" xfId="3" applyNumberFormat="1" applyFont="1" applyBorder="1" applyAlignment="1">
      <alignment vertical="center"/>
    </xf>
    <xf numFmtId="221" fontId="47" fillId="0" borderId="13" xfId="1" applyNumberFormat="1" applyFont="1" applyFill="1" applyBorder="1" applyAlignment="1">
      <alignment horizontal="center" vertical="center"/>
    </xf>
    <xf numFmtId="221" fontId="47" fillId="3" borderId="13" xfId="1" applyNumberFormat="1" applyFont="1" applyFill="1" applyBorder="1" applyAlignment="1">
      <alignment horizontal="center" vertical="center"/>
    </xf>
    <xf numFmtId="221" fontId="48" fillId="0" borderId="0" xfId="0" applyNumberFormat="1" applyFont="1" applyAlignment="1">
      <alignment vertical="center"/>
    </xf>
    <xf numFmtId="0" fontId="126" fillId="0" borderId="0" xfId="3" applyFont="1" applyBorder="1" applyAlignment="1">
      <alignment vertical="top"/>
    </xf>
    <xf numFmtId="187" fontId="127" fillId="0" borderId="0" xfId="1" applyFont="1"/>
    <xf numFmtId="187" fontId="38" fillId="0" borderId="0" xfId="1" applyFont="1"/>
    <xf numFmtId="187" fontId="40" fillId="0" borderId="0" xfId="0" applyNumberFormat="1" applyFont="1"/>
    <xf numFmtId="187" fontId="38" fillId="0" borderId="0" xfId="0" applyNumberFormat="1" applyFont="1"/>
    <xf numFmtId="216" fontId="104" fillId="0" borderId="1" xfId="1" applyNumberFormat="1" applyFont="1" applyBorder="1" applyAlignment="1">
      <alignment horizontal="center" vertical="center"/>
    </xf>
    <xf numFmtId="0" fontId="128" fillId="0" borderId="0" xfId="0" applyFont="1"/>
    <xf numFmtId="190" fontId="128" fillId="0" borderId="0" xfId="1" applyNumberFormat="1" applyFont="1"/>
    <xf numFmtId="0" fontId="35" fillId="0" borderId="0" xfId="0" applyFont="1"/>
    <xf numFmtId="0" fontId="35" fillId="0" borderId="10" xfId="5" applyFont="1" applyBorder="1" applyAlignment="1">
      <alignment horizontal="left" vertical="center"/>
    </xf>
    <xf numFmtId="187" fontId="33" fillId="0" borderId="4" xfId="1" applyFont="1" applyFill="1" applyBorder="1" applyAlignment="1">
      <alignment horizontal="right" vertical="center"/>
    </xf>
    <xf numFmtId="187" fontId="33" fillId="3" borderId="4" xfId="1" applyFont="1" applyFill="1" applyBorder="1" applyAlignment="1">
      <alignment horizontal="right" vertical="center"/>
    </xf>
    <xf numFmtId="0" fontId="33" fillId="0" borderId="14" xfId="5" applyFont="1" applyBorder="1" applyAlignment="1">
      <alignment horizontal="left" vertical="center"/>
    </xf>
    <xf numFmtId="187" fontId="33" fillId="0" borderId="14" xfId="1" applyFont="1" applyFill="1" applyBorder="1" applyAlignment="1">
      <alignment horizontal="right" vertical="center"/>
    </xf>
    <xf numFmtId="187" fontId="33" fillId="3" borderId="14" xfId="1" applyFont="1" applyFill="1" applyBorder="1" applyAlignment="1">
      <alignment horizontal="right" vertical="center"/>
    </xf>
    <xf numFmtId="187" fontId="33" fillId="0" borderId="13" xfId="1" applyFont="1" applyFill="1" applyBorder="1" applyAlignment="1">
      <alignment horizontal="right" vertical="center"/>
    </xf>
    <xf numFmtId="187" fontId="33" fillId="3" borderId="13" xfId="1" applyFont="1" applyFill="1" applyBorder="1" applyAlignment="1">
      <alignment horizontal="right" vertical="center"/>
    </xf>
    <xf numFmtId="0" fontId="35" fillId="0" borderId="1" xfId="5" applyFont="1" applyBorder="1" applyAlignment="1">
      <alignment horizontal="left" vertical="center"/>
    </xf>
    <xf numFmtId="187" fontId="35" fillId="0" borderId="12" xfId="1" applyFont="1" applyFill="1" applyBorder="1" applyAlignment="1">
      <alignment horizontal="right" vertical="center"/>
    </xf>
    <xf numFmtId="187" fontId="35" fillId="3" borderId="12" xfId="1" applyFont="1" applyFill="1" applyBorder="1" applyAlignment="1">
      <alignment horizontal="right" vertical="center"/>
    </xf>
    <xf numFmtId="0" fontId="35" fillId="0" borderId="0" xfId="0" applyFont="1" applyAlignment="1">
      <alignment vertical="center"/>
    </xf>
    <xf numFmtId="0" fontId="35" fillId="0" borderId="14" xfId="5" applyFont="1" applyBorder="1" applyAlignment="1">
      <alignment horizontal="left" vertical="center"/>
    </xf>
    <xf numFmtId="187" fontId="33" fillId="0" borderId="10" xfId="1" applyFont="1" applyFill="1" applyBorder="1" applyAlignment="1">
      <alignment horizontal="right" vertical="center"/>
    </xf>
    <xf numFmtId="187" fontId="33" fillId="3" borderId="10" xfId="1" applyFont="1" applyFill="1" applyBorder="1" applyAlignment="1">
      <alignment horizontal="right" vertical="center"/>
    </xf>
    <xf numFmtId="0" fontId="33" fillId="0" borderId="14" xfId="5" applyFont="1" applyBorder="1" applyAlignment="1">
      <alignment horizontal="left" vertical="center" wrapText="1"/>
    </xf>
    <xf numFmtId="187" fontId="33" fillId="0" borderId="14" xfId="1" applyFont="1" applyFill="1" applyBorder="1" applyAlignment="1">
      <alignment horizontal="right" vertical="center" wrapText="1"/>
    </xf>
    <xf numFmtId="187" fontId="33" fillId="3" borderId="14" xfId="1" applyFont="1" applyFill="1" applyBorder="1" applyAlignment="1">
      <alignment horizontal="right" vertical="center" wrapText="1"/>
    </xf>
    <xf numFmtId="187" fontId="35" fillId="0" borderId="6" xfId="1" applyFont="1" applyFill="1" applyBorder="1" applyAlignment="1">
      <alignment horizontal="right" vertical="center"/>
    </xf>
    <xf numFmtId="187" fontId="35" fillId="3" borderId="6" xfId="1" applyFont="1" applyFill="1" applyBorder="1" applyAlignment="1">
      <alignment horizontal="right" vertical="center"/>
    </xf>
    <xf numFmtId="187" fontId="33" fillId="0" borderId="9" xfId="1" applyFont="1" applyFill="1" applyBorder="1" applyAlignment="1">
      <alignment horizontal="right" vertical="center"/>
    </xf>
    <xf numFmtId="187" fontId="33" fillId="3" borderId="9" xfId="1" applyFont="1" applyFill="1" applyBorder="1" applyAlignment="1">
      <alignment horizontal="right" vertical="center"/>
    </xf>
    <xf numFmtId="0" fontId="33" fillId="0" borderId="13" xfId="5" applyFont="1" applyBorder="1" applyAlignment="1">
      <alignment horizontal="left" vertical="center"/>
    </xf>
    <xf numFmtId="0" fontId="41" fillId="0" borderId="0" xfId="54" applyFont="1" applyAlignment="1">
      <alignment horizontal="left"/>
    </xf>
    <xf numFmtId="0" fontId="42" fillId="0" borderId="0" xfId="54" applyFont="1" applyAlignment="1">
      <alignment horizontal="left"/>
    </xf>
    <xf numFmtId="0" fontId="50" fillId="0" borderId="0" xfId="2" applyFont="1" applyFill="1" applyBorder="1" applyAlignment="1">
      <alignment horizontal="center" vertical="center"/>
    </xf>
    <xf numFmtId="190" fontId="50" fillId="0" borderId="0" xfId="1" applyNumberFormat="1" applyFont="1" applyFill="1" applyBorder="1" applyAlignment="1">
      <alignment horizontal="center" vertical="center"/>
    </xf>
    <xf numFmtId="0" fontId="50" fillId="0" borderId="2" xfId="2" applyFont="1" applyFill="1" applyBorder="1" applyAlignment="1">
      <alignment horizontal="center" vertical="center"/>
    </xf>
    <xf numFmtId="0" fontId="50" fillId="0" borderId="0" xfId="2" applyFont="1" applyFill="1" applyAlignment="1">
      <alignment horizontal="center" vertical="center"/>
    </xf>
    <xf numFmtId="49" fontId="50" fillId="3" borderId="1" xfId="2" applyNumberFormat="1" applyFont="1" applyFill="1" applyBorder="1" applyAlignment="1" applyProtection="1">
      <alignment horizontal="center" vertical="center"/>
    </xf>
    <xf numFmtId="49" fontId="50" fillId="3" borderId="1" xfId="2" applyNumberFormat="1" applyFont="1" applyFill="1" applyBorder="1" applyAlignment="1" applyProtection="1">
      <alignment horizontal="center" vertical="center" wrapText="1"/>
    </xf>
    <xf numFmtId="0" fontId="35" fillId="0" borderId="1" xfId="6" applyFont="1" applyBorder="1" applyAlignment="1">
      <alignment vertical="center"/>
    </xf>
    <xf numFmtId="1" fontId="33" fillId="0" borderId="0" xfId="4" applyFont="1" applyFill="1" applyBorder="1" applyAlignment="1" applyProtection="1">
      <alignment horizontal="center" vertical="center"/>
    </xf>
    <xf numFmtId="222" fontId="33" fillId="0" borderId="1" xfId="1" applyNumberFormat="1" applyFont="1" applyFill="1" applyBorder="1" applyAlignment="1" applyProtection="1">
      <alignment vertical="center"/>
    </xf>
    <xf numFmtId="222" fontId="33" fillId="0" borderId="1" xfId="1" applyNumberFormat="1" applyFont="1" applyFill="1" applyBorder="1" applyAlignment="1">
      <alignment vertical="center"/>
    </xf>
    <xf numFmtId="222" fontId="33" fillId="0" borderId="13" xfId="1" applyNumberFormat="1" applyFont="1" applyFill="1" applyBorder="1" applyAlignment="1">
      <alignment vertical="center"/>
    </xf>
    <xf numFmtId="222" fontId="35" fillId="3" borderId="1" xfId="1" applyNumberFormat="1" applyFont="1" applyFill="1" applyBorder="1" applyAlignment="1">
      <alignment vertical="center"/>
    </xf>
    <xf numFmtId="1" fontId="33" fillId="0" borderId="0" xfId="4" applyFont="1" applyFill="1" applyBorder="1" applyAlignment="1">
      <alignment vertical="center"/>
    </xf>
    <xf numFmtId="1" fontId="35" fillId="0" borderId="0" xfId="4" applyFont="1" applyFill="1" applyBorder="1" applyAlignment="1" applyProtection="1">
      <alignment horizontal="center" vertical="center"/>
    </xf>
    <xf numFmtId="222" fontId="35" fillId="0" borderId="1" xfId="1" applyNumberFormat="1" applyFont="1" applyFill="1" applyBorder="1" applyAlignment="1" applyProtection="1">
      <alignment vertical="center"/>
    </xf>
    <xf numFmtId="0" fontId="33" fillId="0" borderId="1" xfId="6" applyFont="1" applyBorder="1" applyAlignment="1">
      <alignment vertical="center"/>
    </xf>
    <xf numFmtId="0" fontId="33" fillId="0" borderId="0" xfId="3" applyFont="1" applyBorder="1" applyAlignment="1">
      <alignment horizontal="center" vertical="center"/>
    </xf>
    <xf numFmtId="0" fontId="33" fillId="0" borderId="0" xfId="2" applyFont="1" applyFill="1" applyBorder="1" applyAlignment="1">
      <alignment vertical="center"/>
    </xf>
    <xf numFmtId="0" fontId="33" fillId="0" borderId="1" xfId="6" applyFont="1" applyBorder="1" applyAlignment="1">
      <alignment vertical="center" wrapText="1"/>
    </xf>
    <xf numFmtId="0" fontId="33" fillId="0" borderId="0" xfId="3" applyFont="1" applyBorder="1" applyAlignment="1">
      <alignment horizontal="center" vertical="center" wrapText="1"/>
    </xf>
    <xf numFmtId="187" fontId="33" fillId="0" borderId="1" xfId="1" applyFont="1" applyFill="1" applyBorder="1" applyAlignment="1" applyProtection="1">
      <alignment vertical="center" wrapText="1"/>
    </xf>
    <xf numFmtId="222" fontId="33" fillId="0" borderId="1" xfId="1" applyNumberFormat="1" applyFont="1" applyFill="1" applyBorder="1" applyAlignment="1" applyProtection="1">
      <alignment vertical="center" wrapText="1"/>
    </xf>
    <xf numFmtId="222" fontId="33" fillId="0" borderId="1" xfId="1" applyNumberFormat="1" applyFont="1" applyFill="1" applyBorder="1" applyAlignment="1">
      <alignment vertical="center" wrapText="1"/>
    </xf>
    <xf numFmtId="222" fontId="35" fillId="3" borderId="1" xfId="1" applyNumberFormat="1" applyFont="1" applyFill="1" applyBorder="1" applyAlignment="1">
      <alignment vertical="center" wrapText="1"/>
    </xf>
    <xf numFmtId="0" fontId="33" fillId="0" borderId="0" xfId="2" applyFont="1" applyFill="1" applyBorder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Fill="1" applyAlignment="1">
      <alignment vertical="center"/>
    </xf>
    <xf numFmtId="0" fontId="33" fillId="2" borderId="1" xfId="6" applyFont="1" applyFill="1" applyBorder="1" applyAlignment="1">
      <alignment vertical="center"/>
    </xf>
    <xf numFmtId="0" fontId="33" fillId="0" borderId="1" xfId="6" applyFont="1" applyBorder="1" applyAlignment="1" applyProtection="1">
      <alignment vertical="center"/>
      <protection locked="0"/>
    </xf>
    <xf numFmtId="0" fontId="33" fillId="0" borderId="0" xfId="7" applyFont="1" applyFill="1" applyBorder="1" applyAlignment="1">
      <alignment horizontal="center" vertical="center"/>
    </xf>
    <xf numFmtId="0" fontId="35" fillId="0" borderId="2" xfId="3" applyFont="1" applyBorder="1" applyAlignment="1">
      <alignment horizontal="center" vertical="center"/>
    </xf>
    <xf numFmtId="0" fontId="35" fillId="0" borderId="13" xfId="6" applyFont="1" applyBorder="1" applyAlignment="1">
      <alignment vertical="center"/>
    </xf>
    <xf numFmtId="0" fontId="35" fillId="0" borderId="0" xfId="7" applyFont="1" applyFill="1" applyBorder="1" applyAlignment="1" applyProtection="1">
      <alignment horizontal="center" vertical="center"/>
    </xf>
    <xf numFmtId="187" fontId="35" fillId="0" borderId="13" xfId="1" applyFont="1" applyFill="1" applyBorder="1" applyAlignment="1" applyProtection="1">
      <alignment vertical="center"/>
    </xf>
    <xf numFmtId="0" fontId="33" fillId="0" borderId="0" xfId="8" applyFont="1" applyBorder="1" applyAlignment="1">
      <alignment horizontal="center" vertical="center"/>
    </xf>
    <xf numFmtId="0" fontId="35" fillId="0" borderId="0" xfId="8" applyFont="1" applyBorder="1" applyAlignment="1">
      <alignment horizontal="center" vertical="center"/>
    </xf>
    <xf numFmtId="0" fontId="33" fillId="0" borderId="0" xfId="8" applyFont="1" applyBorder="1" applyAlignment="1">
      <alignment horizontal="right" vertical="center"/>
    </xf>
    <xf numFmtId="0" fontId="35" fillId="0" borderId="0" xfId="2" applyFont="1" applyFill="1" applyAlignment="1">
      <alignment vertical="center"/>
    </xf>
    <xf numFmtId="222" fontId="44" fillId="0" borderId="1" xfId="1" applyNumberFormat="1" applyFont="1" applyFill="1" applyBorder="1" applyAlignment="1" applyProtection="1">
      <alignment vertical="center"/>
    </xf>
    <xf numFmtId="0" fontId="35" fillId="0" borderId="1" xfId="22" quotePrefix="1" applyNumberFormat="1" applyFont="1" applyAlignment="1">
      <alignment vertical="center"/>
    </xf>
    <xf numFmtId="222" fontId="35" fillId="0" borderId="1" xfId="1" applyNumberFormat="1" applyFont="1" applyFill="1" applyBorder="1" applyAlignment="1">
      <alignment vertical="center"/>
    </xf>
    <xf numFmtId="222" fontId="35" fillId="0" borderId="13" xfId="1" applyNumberFormat="1" applyFont="1" applyFill="1" applyBorder="1" applyAlignment="1">
      <alignment vertical="center"/>
    </xf>
    <xf numFmtId="0" fontId="35" fillId="0" borderId="0" xfId="2" applyFont="1" applyFill="1" applyBorder="1" applyAlignment="1">
      <alignment vertical="center"/>
    </xf>
    <xf numFmtId="0" fontId="35" fillId="0" borderId="0" xfId="2" applyFont="1" applyFill="1" applyBorder="1" applyAlignment="1">
      <alignment horizontal="center" vertical="center"/>
    </xf>
    <xf numFmtId="0" fontId="35" fillId="2" borderId="1" xfId="6" applyFont="1" applyFill="1" applyBorder="1" applyAlignment="1">
      <alignment vertical="center"/>
    </xf>
    <xf numFmtId="0" fontId="35" fillId="0" borderId="5" xfId="2" applyFont="1" applyFill="1" applyBorder="1" applyAlignment="1">
      <alignment horizontal="center" vertical="center"/>
    </xf>
    <xf numFmtId="43" fontId="49" fillId="0" borderId="0" xfId="2" applyNumberFormat="1" applyFont="1" applyFill="1" applyAlignment="1">
      <alignment vertical="top"/>
    </xf>
    <xf numFmtId="0" fontId="60" fillId="2" borderId="1" xfId="6" applyFont="1" applyFill="1" applyBorder="1" applyAlignment="1">
      <alignment vertical="center"/>
    </xf>
    <xf numFmtId="187" fontId="50" fillId="2" borderId="1" xfId="1" applyFont="1" applyFill="1" applyBorder="1" applyAlignment="1" applyProtection="1">
      <alignment vertical="center"/>
    </xf>
    <xf numFmtId="187" fontId="60" fillId="3" borderId="1" xfId="1" applyFont="1" applyFill="1" applyBorder="1" applyAlignment="1">
      <alignment horizontal="right" vertical="center"/>
    </xf>
    <xf numFmtId="43" fontId="60" fillId="2" borderId="1" xfId="6" applyNumberFormat="1" applyFont="1" applyFill="1" applyBorder="1" applyAlignment="1">
      <alignment vertical="center"/>
    </xf>
    <xf numFmtId="0" fontId="129" fillId="0" borderId="0" xfId="2" applyFont="1" applyFill="1" applyAlignment="1">
      <alignment vertical="top"/>
    </xf>
    <xf numFmtId="0" fontId="129" fillId="0" borderId="0" xfId="2" applyFont="1" applyFill="1" applyBorder="1" applyAlignment="1">
      <alignment vertical="top"/>
    </xf>
    <xf numFmtId="0" fontId="50" fillId="2" borderId="1" xfId="6" applyFont="1" applyFill="1" applyBorder="1" applyAlignment="1">
      <alignment vertical="center" wrapText="1"/>
    </xf>
    <xf numFmtId="0" fontId="50" fillId="2" borderId="1" xfId="6" applyFont="1" applyFill="1" applyBorder="1" applyAlignment="1">
      <alignment vertical="center"/>
    </xf>
    <xf numFmtId="220" fontId="50" fillId="2" borderId="1" xfId="1" applyNumberFormat="1" applyFont="1" applyFill="1" applyBorder="1" applyAlignment="1" applyProtection="1">
      <alignment vertical="center" wrapText="1"/>
    </xf>
    <xf numFmtId="220" fontId="50" fillId="3" borderId="1" xfId="1" applyNumberFormat="1" applyFont="1" applyFill="1" applyBorder="1" applyAlignment="1">
      <alignment horizontal="right" vertical="center"/>
    </xf>
    <xf numFmtId="0" fontId="26" fillId="0" borderId="0" xfId="0" applyFont="1"/>
    <xf numFmtId="0" fontId="27" fillId="0" borderId="0" xfId="0" applyFont="1"/>
    <xf numFmtId="187" fontId="49" fillId="0" borderId="0" xfId="1" applyFont="1" applyFill="1" applyAlignment="1">
      <alignment horizontal="center" vertical="top"/>
    </xf>
    <xf numFmtId="43" fontId="49" fillId="0" borderId="0" xfId="2" applyNumberFormat="1" applyFont="1" applyFill="1" applyAlignment="1">
      <alignment horizontal="center" vertical="top"/>
    </xf>
    <xf numFmtId="0" fontId="33" fillId="0" borderId="0" xfId="2" applyFont="1" applyFill="1" applyBorder="1" applyAlignment="1">
      <alignment horizontal="left" vertical="center"/>
    </xf>
    <xf numFmtId="194" fontId="44" fillId="0" borderId="13" xfId="26" applyNumberFormat="1" applyFont="1" applyBorder="1" applyAlignment="1">
      <alignment horizontal="center"/>
    </xf>
    <xf numFmtId="193" fontId="34" fillId="0" borderId="13" xfId="26" applyNumberFormat="1" applyFont="1" applyBorder="1" applyAlignment="1">
      <alignment horizontal="center"/>
    </xf>
    <xf numFmtId="187" fontId="82" fillId="0" borderId="13" xfId="1" applyFont="1" applyBorder="1" applyAlignment="1">
      <alignment horizontal="center"/>
    </xf>
    <xf numFmtId="193" fontId="34" fillId="0" borderId="8" xfId="26" applyNumberFormat="1" applyFont="1" applyBorder="1" applyAlignment="1">
      <alignment horizontal="center"/>
    </xf>
    <xf numFmtId="193" fontId="34" fillId="0" borderId="11" xfId="26" applyNumberFormat="1" applyFont="1" applyBorder="1" applyAlignment="1">
      <alignment horizontal="center"/>
    </xf>
    <xf numFmtId="0" fontId="130" fillId="0" borderId="16" xfId="36" applyFont="1" applyBorder="1" applyAlignment="1">
      <alignment vertical="center"/>
    </xf>
    <xf numFmtId="0" fontId="83" fillId="0" borderId="0" xfId="36" applyFont="1" applyAlignment="1">
      <alignment vertical="center"/>
    </xf>
    <xf numFmtId="0" fontId="130" fillId="0" borderId="0" xfId="36" applyFont="1" applyAlignment="1">
      <alignment vertical="center"/>
    </xf>
    <xf numFmtId="0" fontId="33" fillId="0" borderId="0" xfId="36" applyFont="1" applyAlignment="1">
      <alignment vertical="center"/>
    </xf>
    <xf numFmtId="0" fontId="83" fillId="0" borderId="0" xfId="36" applyFont="1" applyAlignment="1">
      <alignment vertical="center" wrapText="1"/>
    </xf>
    <xf numFmtId="0" fontId="130" fillId="0" borderId="2" xfId="36" applyFont="1" applyBorder="1" applyAlignment="1">
      <alignment vertical="center"/>
    </xf>
    <xf numFmtId="190" fontId="92" fillId="0" borderId="10" xfId="1" applyNumberFormat="1" applyFont="1" applyBorder="1" applyAlignment="1">
      <alignment vertical="center"/>
    </xf>
    <xf numFmtId="190" fontId="94" fillId="0" borderId="10" xfId="1" applyNumberFormat="1" applyFont="1" applyFill="1" applyBorder="1" applyAlignment="1">
      <alignment vertical="center"/>
    </xf>
    <xf numFmtId="190" fontId="94" fillId="0" borderId="14" xfId="1" applyNumberFormat="1" applyFont="1" applyFill="1" applyBorder="1" applyAlignment="1">
      <alignment vertical="center"/>
    </xf>
    <xf numFmtId="3" fontId="94" fillId="0" borderId="9" xfId="26" applyNumberFormat="1" applyFont="1" applyBorder="1" applyAlignment="1">
      <alignment vertical="center"/>
    </xf>
    <xf numFmtId="190" fontId="94" fillId="0" borderId="9" xfId="28" applyNumberFormat="1" applyFont="1" applyFill="1" applyBorder="1" applyAlignment="1">
      <alignment vertical="center"/>
    </xf>
    <xf numFmtId="190" fontId="94" fillId="0" borderId="13" xfId="1" applyNumberFormat="1" applyFont="1" applyFill="1" applyBorder="1" applyAlignment="1">
      <alignment vertical="center"/>
    </xf>
    <xf numFmtId="190" fontId="92" fillId="0" borderId="1" xfId="1" applyNumberFormat="1" applyFont="1" applyBorder="1" applyAlignment="1">
      <alignment vertical="center"/>
    </xf>
    <xf numFmtId="190" fontId="92" fillId="0" borderId="1" xfId="1" applyNumberFormat="1" applyFont="1" applyFill="1" applyBorder="1" applyAlignment="1">
      <alignment vertical="center"/>
    </xf>
    <xf numFmtId="190" fontId="92" fillId="0" borderId="14" xfId="1" applyNumberFormat="1" applyFont="1" applyBorder="1" applyAlignment="1">
      <alignment vertical="center"/>
    </xf>
    <xf numFmtId="190" fontId="94" fillId="0" borderId="14" xfId="1" applyNumberFormat="1" applyFont="1" applyBorder="1" applyAlignment="1">
      <alignment vertical="center"/>
    </xf>
    <xf numFmtId="190" fontId="94" fillId="0" borderId="9" xfId="1" applyNumberFormat="1" applyFont="1" applyBorder="1" applyAlignment="1">
      <alignment vertical="center"/>
    </xf>
    <xf numFmtId="190" fontId="94" fillId="0" borderId="14" xfId="1" quotePrefix="1" applyNumberFormat="1" applyFont="1" applyFill="1" applyBorder="1" applyAlignment="1">
      <alignment horizontal="right" vertical="center"/>
    </xf>
    <xf numFmtId="190" fontId="94" fillId="0" borderId="12" xfId="1" applyNumberFormat="1" applyFont="1" applyBorder="1" applyAlignment="1">
      <alignment vertical="center"/>
    </xf>
    <xf numFmtId="190" fontId="92" fillId="0" borderId="10" xfId="1" applyNumberFormat="1" applyFont="1" applyFill="1" applyBorder="1" applyAlignment="1">
      <alignment vertical="center"/>
    </xf>
    <xf numFmtId="190" fontId="98" fillId="0" borderId="14" xfId="1" applyNumberFormat="1" applyFont="1" applyFill="1" applyBorder="1" applyAlignment="1">
      <alignment vertical="center"/>
    </xf>
    <xf numFmtId="190" fontId="98" fillId="0" borderId="14" xfId="1" applyNumberFormat="1" applyFont="1" applyBorder="1" applyAlignment="1">
      <alignment vertical="center"/>
    </xf>
    <xf numFmtId="190" fontId="94" fillId="0" borderId="9" xfId="1" applyNumberFormat="1" applyFont="1" applyFill="1" applyBorder="1" applyAlignment="1">
      <alignment vertical="center"/>
    </xf>
    <xf numFmtId="190" fontId="94" fillId="0" borderId="13" xfId="1" quotePrefix="1" applyNumberFormat="1" applyFont="1" applyFill="1" applyBorder="1" applyAlignment="1">
      <alignment horizontal="right" vertical="center"/>
    </xf>
    <xf numFmtId="190" fontId="94" fillId="0" borderId="13" xfId="1" applyNumberFormat="1" applyFont="1" applyBorder="1" applyAlignment="1">
      <alignment vertical="center"/>
    </xf>
    <xf numFmtId="190" fontId="94" fillId="0" borderId="0" xfId="1" applyNumberFormat="1" applyFont="1" applyBorder="1" applyAlignment="1">
      <alignment vertical="center"/>
    </xf>
    <xf numFmtId="190" fontId="94" fillId="0" borderId="8" xfId="1" applyNumberFormat="1" applyFont="1" applyBorder="1" applyAlignment="1">
      <alignment vertical="center"/>
    </xf>
    <xf numFmtId="190" fontId="94" fillId="0" borderId="9" xfId="1" applyNumberFormat="1" applyFont="1" applyBorder="1" applyAlignment="1">
      <alignment horizontal="right" vertical="center"/>
    </xf>
    <xf numFmtId="190" fontId="94" fillId="0" borderId="10" xfId="1" applyNumberFormat="1" applyFont="1" applyBorder="1" applyAlignment="1">
      <alignment vertical="center"/>
    </xf>
    <xf numFmtId="190" fontId="94" fillId="0" borderId="14" xfId="1" quotePrefix="1" applyNumberFormat="1" applyFont="1" applyBorder="1" applyAlignment="1">
      <alignment vertical="center"/>
    </xf>
    <xf numFmtId="40" fontId="96" fillId="0" borderId="13" xfId="1" applyNumberFormat="1" applyFont="1" applyBorder="1" applyAlignment="1">
      <alignment vertical="center"/>
    </xf>
    <xf numFmtId="40" fontId="106" fillId="0" borderId="14" xfId="1" applyNumberFormat="1" applyFont="1" applyBorder="1" applyAlignment="1">
      <alignment vertical="center"/>
    </xf>
    <xf numFmtId="194" fontId="44" fillId="0" borderId="14" xfId="33" applyNumberFormat="1" applyFont="1" applyBorder="1" applyAlignment="1">
      <alignment horizontal="center" vertical="center"/>
    </xf>
    <xf numFmtId="194" fontId="45" fillId="0" borderId="13" xfId="33" applyNumberFormat="1" applyFont="1" applyBorder="1" applyAlignment="1">
      <alignment horizontal="center" vertical="center"/>
    </xf>
    <xf numFmtId="190" fontId="50" fillId="3" borderId="6" xfId="35" applyNumberFormat="1" applyFont="1" applyFill="1" applyBorder="1" applyAlignment="1">
      <alignment vertical="center"/>
    </xf>
    <xf numFmtId="202" fontId="50" fillId="3" borderId="6" xfId="34" applyNumberFormat="1" applyFont="1" applyFill="1" applyBorder="1" applyAlignment="1">
      <alignment horizontal="right" vertical="center"/>
    </xf>
    <xf numFmtId="187" fontId="50" fillId="3" borderId="6" xfId="1" applyFont="1" applyFill="1" applyBorder="1" applyAlignment="1">
      <alignment horizontal="right" vertical="center"/>
    </xf>
    <xf numFmtId="190" fontId="50" fillId="3" borderId="1" xfId="35" applyNumberFormat="1" applyFont="1" applyFill="1" applyBorder="1" applyAlignment="1">
      <alignment horizontal="right" vertical="center"/>
    </xf>
    <xf numFmtId="187" fontId="50" fillId="3" borderId="1" xfId="1" applyFont="1" applyFill="1" applyBorder="1" applyAlignment="1">
      <alignment horizontal="right" vertical="center"/>
    </xf>
    <xf numFmtId="187" fontId="105" fillId="0" borderId="14" xfId="1" applyFont="1" applyFill="1" applyBorder="1" applyAlignment="1">
      <alignment horizontal="center" vertical="center"/>
    </xf>
    <xf numFmtId="187" fontId="103" fillId="0" borderId="14" xfId="1" applyFont="1" applyFill="1" applyBorder="1" applyAlignment="1">
      <alignment horizontal="center" vertical="center"/>
    </xf>
    <xf numFmtId="187" fontId="105" fillId="0" borderId="9" xfId="1" applyFont="1" applyFill="1" applyBorder="1" applyAlignment="1">
      <alignment horizontal="center" vertical="center"/>
    </xf>
    <xf numFmtId="187" fontId="118" fillId="3" borderId="14" xfId="1" applyFont="1" applyFill="1" applyBorder="1" applyAlignment="1">
      <alignment horizontal="center" vertical="center"/>
    </xf>
    <xf numFmtId="187" fontId="105" fillId="0" borderId="1" xfId="1" applyFont="1" applyFill="1" applyBorder="1" applyAlignment="1">
      <alignment horizontal="center" vertical="center"/>
    </xf>
    <xf numFmtId="187" fontId="103" fillId="0" borderId="1" xfId="1" applyFont="1" applyFill="1" applyBorder="1" applyAlignment="1">
      <alignment horizontal="center" vertical="center"/>
    </xf>
    <xf numFmtId="187" fontId="118" fillId="3" borderId="1" xfId="1" applyFont="1" applyFill="1" applyBorder="1" applyAlignment="1">
      <alignment horizontal="center" vertical="center"/>
    </xf>
    <xf numFmtId="187" fontId="103" fillId="0" borderId="9" xfId="1" applyFont="1" applyFill="1" applyBorder="1" applyAlignment="1">
      <alignment horizontal="center" vertical="center"/>
    </xf>
    <xf numFmtId="187" fontId="103" fillId="0" borderId="13" xfId="1" applyFont="1" applyFill="1" applyBorder="1" applyAlignment="1">
      <alignment horizontal="center" vertical="center"/>
    </xf>
    <xf numFmtId="187" fontId="103" fillId="0" borderId="12" xfId="1" applyFont="1" applyFill="1" applyBorder="1" applyAlignment="1">
      <alignment horizontal="center" vertical="center"/>
    </xf>
    <xf numFmtId="187" fontId="118" fillId="3" borderId="13" xfId="1" applyFont="1" applyFill="1" applyBorder="1" applyAlignment="1">
      <alignment horizontal="center" vertical="center"/>
    </xf>
    <xf numFmtId="187" fontId="105" fillId="0" borderId="13" xfId="1" applyFont="1" applyFill="1" applyBorder="1" applyAlignment="1">
      <alignment horizontal="center" vertical="center"/>
    </xf>
    <xf numFmtId="187" fontId="105" fillId="0" borderId="10" xfId="1" applyFont="1" applyFill="1" applyBorder="1" applyAlignment="1">
      <alignment horizontal="center" vertical="center" wrapText="1"/>
    </xf>
    <xf numFmtId="187" fontId="103" fillId="0" borderId="10" xfId="1" applyFont="1" applyFill="1" applyBorder="1" applyAlignment="1">
      <alignment horizontal="center" vertical="center" wrapText="1"/>
    </xf>
    <xf numFmtId="187" fontId="118" fillId="3" borderId="10" xfId="1" applyFont="1" applyFill="1" applyBorder="1" applyAlignment="1">
      <alignment horizontal="center" vertical="center"/>
    </xf>
    <xf numFmtId="187" fontId="105" fillId="0" borderId="8" xfId="1" applyFont="1" applyFill="1" applyBorder="1" applyAlignment="1">
      <alignment horizontal="center" vertical="center"/>
    </xf>
    <xf numFmtId="187" fontId="105" fillId="0" borderId="10" xfId="1" applyFont="1" applyFill="1" applyBorder="1" applyAlignment="1">
      <alignment horizontal="center" vertical="center"/>
    </xf>
    <xf numFmtId="187" fontId="103" fillId="0" borderId="8" xfId="1" applyFont="1" applyFill="1" applyBorder="1" applyAlignment="1">
      <alignment horizontal="center" vertical="center"/>
    </xf>
    <xf numFmtId="187" fontId="105" fillId="0" borderId="15" xfId="1" applyFont="1" applyFill="1" applyBorder="1" applyAlignment="1">
      <alignment horizontal="center" vertical="center"/>
    </xf>
    <xf numFmtId="187" fontId="103" fillId="0" borderId="15" xfId="1" applyFont="1" applyFill="1" applyBorder="1" applyAlignment="1">
      <alignment horizontal="center" vertical="center"/>
    </xf>
    <xf numFmtId="211" fontId="44" fillId="0" borderId="13" xfId="26" applyNumberFormat="1" applyFont="1" applyBorder="1"/>
    <xf numFmtId="0" fontId="33" fillId="0" borderId="12" xfId="26" applyFont="1" applyBorder="1"/>
    <xf numFmtId="187" fontId="33" fillId="0" borderId="12" xfId="1" applyFont="1" applyBorder="1" applyAlignment="1"/>
    <xf numFmtId="190" fontId="131" fillId="0" borderId="0" xfId="1" quotePrefix="1" applyNumberFormat="1" applyFont="1" applyBorder="1" applyAlignment="1">
      <alignment horizontal="left" vertical="center"/>
    </xf>
    <xf numFmtId="0" fontId="60" fillId="0" borderId="1" xfId="0" quotePrefix="1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 wrapText="1"/>
    </xf>
    <xf numFmtId="0" fontId="60" fillId="0" borderId="1" xfId="5" applyFont="1" applyBorder="1" applyAlignment="1">
      <alignment horizontal="center" vertical="center" wrapText="1"/>
    </xf>
    <xf numFmtId="187" fontId="50" fillId="0" borderId="4" xfId="1" applyFont="1" applyBorder="1" applyAlignment="1" applyProtection="1">
      <alignment horizontal="center" vertical="center"/>
    </xf>
    <xf numFmtId="187" fontId="50" fillId="0" borderId="4" xfId="1" quotePrefix="1" applyFont="1" applyBorder="1" applyAlignment="1" applyProtection="1">
      <alignment horizontal="center" vertical="center" wrapText="1"/>
    </xf>
    <xf numFmtId="187" fontId="50" fillId="3" borderId="4" xfId="1" applyFont="1" applyFill="1" applyBorder="1" applyAlignment="1" applyProtection="1">
      <alignment horizontal="center" vertical="center"/>
    </xf>
    <xf numFmtId="187" fontId="50" fillId="0" borderId="12" xfId="1" applyFont="1" applyBorder="1" applyAlignment="1" applyProtection="1">
      <alignment horizontal="center" vertical="center"/>
    </xf>
    <xf numFmtId="187" fontId="50" fillId="0" borderId="12" xfId="1" quotePrefix="1" applyFont="1" applyBorder="1" applyAlignment="1" applyProtection="1">
      <alignment horizontal="center" vertical="center"/>
    </xf>
    <xf numFmtId="187" fontId="50" fillId="0" borderId="13" xfId="1" applyFont="1" applyBorder="1" applyAlignment="1" applyProtection="1">
      <alignment horizontal="center" vertical="center"/>
    </xf>
    <xf numFmtId="187" fontId="50" fillId="3" borderId="12" xfId="1" applyFont="1" applyFill="1" applyBorder="1" applyAlignment="1" applyProtection="1">
      <alignment horizontal="center" vertical="center"/>
    </xf>
    <xf numFmtId="187" fontId="50" fillId="0" borderId="12" xfId="1" quotePrefix="1" applyFont="1" applyBorder="1" applyAlignment="1" applyProtection="1">
      <alignment horizontal="center" vertical="center" wrapText="1"/>
    </xf>
    <xf numFmtId="187" fontId="50" fillId="0" borderId="12" xfId="1" applyFont="1" applyBorder="1" applyAlignment="1" applyProtection="1">
      <alignment horizontal="center" vertical="center" wrapText="1"/>
    </xf>
    <xf numFmtId="0" fontId="50" fillId="3" borderId="3" xfId="26" applyFont="1" applyFill="1" applyBorder="1" applyAlignment="1">
      <alignment horizontal="center" vertical="center" wrapText="1"/>
    </xf>
    <xf numFmtId="187" fontId="132" fillId="3" borderId="14" xfId="1" applyFont="1" applyFill="1" applyBorder="1" applyAlignment="1">
      <alignment horizontal="center" vertical="center"/>
    </xf>
    <xf numFmtId="187" fontId="132" fillId="3" borderId="7" xfId="1" applyFont="1" applyFill="1" applyBorder="1" applyAlignment="1">
      <alignment horizontal="center" vertical="center"/>
    </xf>
    <xf numFmtId="187" fontId="132" fillId="3" borderId="17" xfId="1" applyFont="1" applyFill="1" applyBorder="1" applyAlignment="1">
      <alignment horizontal="center" vertical="center"/>
    </xf>
    <xf numFmtId="187" fontId="121" fillId="0" borderId="9" xfId="1" applyFont="1" applyFill="1" applyBorder="1" applyAlignment="1">
      <alignment horizontal="center" vertical="center"/>
    </xf>
    <xf numFmtId="187" fontId="132" fillId="3" borderId="1" xfId="1" applyFont="1" applyFill="1" applyBorder="1" applyAlignment="1">
      <alignment horizontal="center" vertical="center"/>
    </xf>
    <xf numFmtId="187" fontId="121" fillId="0" borderId="1" xfId="1" applyFont="1" applyFill="1" applyBorder="1" applyAlignment="1">
      <alignment horizontal="center" vertical="center"/>
    </xf>
    <xf numFmtId="187" fontId="132" fillId="3" borderId="15" xfId="1" applyFont="1" applyFill="1" applyBorder="1" applyAlignment="1">
      <alignment horizontal="center" vertical="center"/>
    </xf>
    <xf numFmtId="187" fontId="101" fillId="0" borderId="9" xfId="1" applyFont="1" applyFill="1" applyBorder="1" applyAlignment="1">
      <alignment horizontal="center" vertical="center"/>
    </xf>
    <xf numFmtId="187" fontId="121" fillId="0" borderId="14" xfId="1" applyFont="1" applyFill="1" applyBorder="1" applyAlignment="1">
      <alignment horizontal="center" vertical="center"/>
    </xf>
    <xf numFmtId="187" fontId="121" fillId="0" borderId="15" xfId="1" applyFont="1" applyFill="1" applyBorder="1" applyAlignment="1">
      <alignment horizontal="center" vertical="center"/>
    </xf>
    <xf numFmtId="187" fontId="121" fillId="0" borderId="17" xfId="1" applyFont="1" applyFill="1" applyBorder="1" applyAlignment="1">
      <alignment horizontal="center" vertical="center"/>
    </xf>
    <xf numFmtId="187" fontId="121" fillId="0" borderId="7" xfId="1" applyFont="1" applyFill="1" applyBorder="1" applyAlignment="1">
      <alignment horizontal="center" vertical="center"/>
    </xf>
    <xf numFmtId="187" fontId="121" fillId="0" borderId="8" xfId="1" applyFont="1" applyFill="1" applyBorder="1" applyAlignment="1">
      <alignment horizontal="center" vertical="center"/>
    </xf>
    <xf numFmtId="187" fontId="101" fillId="0" borderId="14" xfId="1" applyFont="1" applyFill="1" applyBorder="1" applyAlignment="1">
      <alignment horizontal="center" vertical="center"/>
    </xf>
    <xf numFmtId="187" fontId="121" fillId="0" borderId="10" xfId="1" applyFont="1" applyFill="1" applyBorder="1" applyAlignment="1">
      <alignment horizontal="center" vertical="center" wrapText="1"/>
    </xf>
    <xf numFmtId="187" fontId="121" fillId="0" borderId="13" xfId="1" applyFont="1" applyFill="1" applyBorder="1" applyAlignment="1">
      <alignment horizontal="center" vertical="center"/>
    </xf>
    <xf numFmtId="187" fontId="121" fillId="0" borderId="12" xfId="1" applyFont="1" applyFill="1" applyBorder="1" applyAlignment="1">
      <alignment horizontal="center" vertical="center"/>
    </xf>
    <xf numFmtId="187" fontId="101" fillId="0" borderId="1" xfId="1" applyFont="1" applyFill="1" applyBorder="1" applyAlignment="1">
      <alignment horizontal="center" vertical="center"/>
    </xf>
    <xf numFmtId="216" fontId="104" fillId="0" borderId="1" xfId="1" applyNumberFormat="1" applyFont="1" applyFill="1" applyBorder="1" applyAlignment="1">
      <alignment horizontal="left" vertical="center"/>
    </xf>
    <xf numFmtId="187" fontId="118" fillId="0" borderId="1" xfId="1" applyFont="1" applyFill="1" applyBorder="1" applyAlignment="1">
      <alignment horizontal="center" vertical="center"/>
    </xf>
    <xf numFmtId="187" fontId="133" fillId="0" borderId="1" xfId="1" applyFont="1" applyFill="1" applyBorder="1" applyAlignment="1">
      <alignment horizontal="center" vertical="center"/>
    </xf>
    <xf numFmtId="216" fontId="48" fillId="0" borderId="0" xfId="1" applyNumberFormat="1" applyFont="1" applyFill="1" applyAlignment="1">
      <alignment vertical="center"/>
    </xf>
    <xf numFmtId="187" fontId="91" fillId="0" borderId="8" xfId="1" applyFont="1" applyFill="1" applyBorder="1" applyAlignment="1">
      <alignment horizontal="left" vertical="center" wrapText="1"/>
    </xf>
    <xf numFmtId="187" fontId="35" fillId="0" borderId="11" xfId="1" applyFont="1" applyFill="1" applyBorder="1" applyAlignment="1" applyProtection="1">
      <alignment horizontal="left" vertical="center"/>
    </xf>
    <xf numFmtId="187" fontId="50" fillId="0" borderId="12" xfId="1" applyFont="1" applyFill="1" applyBorder="1" applyAlignment="1" applyProtection="1">
      <alignment horizontal="center" vertical="center"/>
    </xf>
    <xf numFmtId="187" fontId="53" fillId="0" borderId="1" xfId="1" applyFont="1" applyFill="1" applyBorder="1" applyAlignment="1" applyProtection="1">
      <alignment vertical="center"/>
    </xf>
    <xf numFmtId="187" fontId="35" fillId="0" borderId="1" xfId="1" applyFont="1" applyFill="1" applyBorder="1" applyAlignment="1" applyProtection="1">
      <alignment horizontal="center" vertical="center"/>
    </xf>
    <xf numFmtId="0" fontId="33" fillId="0" borderId="10" xfId="26" applyFont="1" applyBorder="1" applyAlignment="1">
      <alignment horizontal="centerContinuous" vertical="center" wrapText="1"/>
    </xf>
    <xf numFmtId="187" fontId="50" fillId="0" borderId="4" xfId="1" applyFont="1" applyBorder="1" applyAlignment="1" applyProtection="1">
      <alignment horizontal="center" vertical="center" wrapText="1"/>
    </xf>
    <xf numFmtId="0" fontId="50" fillId="0" borderId="4" xfId="26" quotePrefix="1" applyFont="1" applyBorder="1" applyAlignment="1">
      <alignment horizontal="center" vertical="center" wrapText="1"/>
    </xf>
    <xf numFmtId="0" fontId="50" fillId="0" borderId="10" xfId="26" quotePrefix="1" applyFont="1" applyBorder="1" applyAlignment="1">
      <alignment horizontal="center" vertical="center" wrapText="1"/>
    </xf>
    <xf numFmtId="0" fontId="50" fillId="0" borderId="10" xfId="26" applyFont="1" applyBorder="1" applyAlignment="1">
      <alignment horizontal="center" vertical="center" wrapText="1"/>
    </xf>
    <xf numFmtId="190" fontId="70" fillId="0" borderId="10" xfId="1" applyNumberFormat="1" applyFont="1" applyBorder="1" applyAlignment="1">
      <alignment horizontal="center" vertical="center" wrapText="1"/>
    </xf>
    <xf numFmtId="190" fontId="70" fillId="0" borderId="3" xfId="1" applyNumberFormat="1" applyFont="1" applyBorder="1" applyAlignment="1">
      <alignment horizontal="center" vertical="center"/>
    </xf>
    <xf numFmtId="40" fontId="134" fillId="0" borderId="10" xfId="1" applyNumberFormat="1" applyFont="1" applyBorder="1" applyAlignment="1">
      <alignment horizontal="center" vertical="center" wrapText="1"/>
    </xf>
    <xf numFmtId="190" fontId="70" fillId="0" borderId="13" xfId="1" applyNumberFormat="1" applyFont="1" applyBorder="1" applyAlignment="1">
      <alignment horizontal="center" vertical="center"/>
    </xf>
    <xf numFmtId="190" fontId="70" fillId="0" borderId="11" xfId="1" applyNumberFormat="1" applyFont="1" applyBorder="1" applyAlignment="1">
      <alignment horizontal="center" vertical="center"/>
    </xf>
    <xf numFmtId="190" fontId="70" fillId="0" borderId="13" xfId="1" applyNumberFormat="1" applyFont="1" applyBorder="1" applyAlignment="1">
      <alignment horizontal="center" vertical="center" wrapText="1"/>
    </xf>
    <xf numFmtId="40" fontId="70" fillId="0" borderId="13" xfId="26" applyNumberFormat="1" applyFont="1" applyBorder="1" applyAlignment="1">
      <alignment horizontal="center" vertical="center" wrapText="1"/>
    </xf>
    <xf numFmtId="190" fontId="53" fillId="3" borderId="6" xfId="1" applyNumberFormat="1" applyFont="1" applyFill="1" applyBorder="1" applyAlignment="1" applyProtection="1">
      <alignment horizontal="right"/>
    </xf>
    <xf numFmtId="190" fontId="53" fillId="3" borderId="1" xfId="1" applyNumberFormat="1" applyFont="1" applyFill="1" applyBorder="1" applyAlignment="1" applyProtection="1">
      <alignment horizontal="right"/>
    </xf>
    <xf numFmtId="190" fontId="113" fillId="3" borderId="1" xfId="1" applyNumberFormat="1" applyFont="1" applyFill="1" applyBorder="1" applyAlignment="1" applyProtection="1">
      <alignment vertical="center"/>
    </xf>
    <xf numFmtId="0" fontId="31" fillId="0" borderId="0" xfId="27" quotePrefix="1" applyFont="1" applyAlignment="1">
      <alignment horizontal="left" vertical="center"/>
    </xf>
    <xf numFmtId="0" fontId="32" fillId="0" borderId="0" xfId="27" applyFont="1" applyAlignment="1">
      <alignment horizontal="left" vertical="center"/>
    </xf>
    <xf numFmtId="0" fontId="59" fillId="0" borderId="0" xfId="26" applyFont="1" applyAlignment="1">
      <alignment horizontal="left" vertical="center"/>
    </xf>
    <xf numFmtId="0" fontId="13" fillId="0" borderId="0" xfId="25" applyFont="1" applyAlignment="1">
      <alignment horizontal="center"/>
    </xf>
    <xf numFmtId="0" fontId="15" fillId="0" borderId="0" xfId="25" applyFont="1" applyAlignment="1">
      <alignment horizontal="center"/>
    </xf>
    <xf numFmtId="0" fontId="31" fillId="0" borderId="0" xfId="27" applyFont="1" applyAlignment="1">
      <alignment horizontal="left" vertical="center"/>
    </xf>
    <xf numFmtId="40" fontId="92" fillId="0" borderId="7" xfId="26" applyNumberFormat="1" applyFont="1" applyBorder="1" applyAlignment="1">
      <alignment horizontal="center" vertical="center" wrapText="1"/>
    </xf>
    <xf numFmtId="40" fontId="92" fillId="0" borderId="6" xfId="26" applyNumberFormat="1" applyFont="1" applyBorder="1" applyAlignment="1">
      <alignment horizontal="center" vertical="center" wrapText="1"/>
    </xf>
    <xf numFmtId="40" fontId="92" fillId="0" borderId="2" xfId="26" applyNumberFormat="1" applyFont="1" applyBorder="1" applyAlignment="1">
      <alignment horizontal="center" vertical="center"/>
    </xf>
    <xf numFmtId="40" fontId="92" fillId="0" borderId="12" xfId="26" applyNumberFormat="1" applyFont="1" applyBorder="1" applyAlignment="1">
      <alignment horizontal="center" vertical="center"/>
    </xf>
    <xf numFmtId="40" fontId="92" fillId="0" borderId="0" xfId="27" quotePrefix="1" applyNumberFormat="1" applyFont="1" applyAlignment="1">
      <alignment horizontal="left" vertical="center"/>
    </xf>
    <xf numFmtId="40" fontId="92" fillId="0" borderId="2" xfId="27" applyNumberFormat="1" applyFont="1" applyBorder="1" applyAlignment="1">
      <alignment horizontal="left" vertical="center"/>
    </xf>
    <xf numFmtId="40" fontId="94" fillId="0" borderId="0" xfId="26" applyNumberFormat="1" applyFont="1" applyAlignment="1">
      <alignment horizontal="left"/>
    </xf>
    <xf numFmtId="40" fontId="92" fillId="0" borderId="4" xfId="26" applyNumberFormat="1" applyFont="1" applyBorder="1" applyAlignment="1">
      <alignment horizontal="center" vertical="center"/>
    </xf>
    <xf numFmtId="40" fontId="92" fillId="0" borderId="10" xfId="26" applyNumberFormat="1" applyFont="1" applyBorder="1" applyAlignment="1">
      <alignment horizontal="center" vertical="center"/>
    </xf>
    <xf numFmtId="190" fontId="94" fillId="0" borderId="0" xfId="1" applyNumberFormat="1" applyFont="1" applyBorder="1" applyAlignment="1">
      <alignment horizontal="left" vertical="center"/>
    </xf>
    <xf numFmtId="190" fontId="70" fillId="0" borderId="8" xfId="1" applyNumberFormat="1" applyFont="1" applyBorder="1" applyAlignment="1">
      <alignment horizontal="left" vertical="center" wrapText="1"/>
    </xf>
    <xf numFmtId="190" fontId="70" fillId="0" borderId="0" xfId="1" applyNumberFormat="1" applyFont="1" applyBorder="1" applyAlignment="1">
      <alignment horizontal="left" vertical="center" wrapText="1"/>
    </xf>
    <xf numFmtId="190" fontId="70" fillId="0" borderId="9" xfId="1" applyNumberFormat="1" applyFont="1" applyBorder="1" applyAlignment="1">
      <alignment horizontal="left" vertical="center" wrapText="1"/>
    </xf>
    <xf numFmtId="190" fontId="131" fillId="0" borderId="8" xfId="1" quotePrefix="1" applyNumberFormat="1" applyFont="1" applyFill="1" applyBorder="1" applyAlignment="1">
      <alignment horizontal="left" vertical="center" wrapText="1"/>
    </xf>
    <xf numFmtId="190" fontId="131" fillId="0" borderId="0" xfId="1" quotePrefix="1" applyNumberFormat="1" applyFont="1" applyFill="1" applyBorder="1" applyAlignment="1">
      <alignment horizontal="left" vertical="center" wrapText="1"/>
    </xf>
    <xf numFmtId="190" fontId="131" fillId="0" borderId="9" xfId="1" quotePrefix="1" applyNumberFormat="1" applyFont="1" applyFill="1" applyBorder="1" applyAlignment="1">
      <alignment horizontal="left" vertical="center" wrapText="1"/>
    </xf>
    <xf numFmtId="190" fontId="92" fillId="0" borderId="8" xfId="1" applyNumberFormat="1" applyFont="1" applyBorder="1" applyAlignment="1">
      <alignment horizontal="left" vertical="center"/>
    </xf>
    <xf numFmtId="190" fontId="92" fillId="0" borderId="0" xfId="1" applyNumberFormat="1" applyFont="1" applyBorder="1" applyAlignment="1">
      <alignment horizontal="left" vertical="center"/>
    </xf>
    <xf numFmtId="190" fontId="92" fillId="0" borderId="9" xfId="1" applyNumberFormat="1" applyFont="1" applyBorder="1" applyAlignment="1">
      <alignment horizontal="left" vertical="center"/>
    </xf>
    <xf numFmtId="190" fontId="92" fillId="0" borderId="0" xfId="1" quotePrefix="1" applyNumberFormat="1" applyFont="1" applyAlignment="1" applyProtection="1">
      <alignment horizontal="left"/>
    </xf>
    <xf numFmtId="190" fontId="94" fillId="0" borderId="2" xfId="1" applyNumberFormat="1" applyFont="1" applyBorder="1" applyAlignment="1" applyProtection="1">
      <alignment horizontal="left"/>
    </xf>
    <xf numFmtId="190" fontId="70" fillId="0" borderId="4" xfId="1" applyNumberFormat="1" applyFont="1" applyBorder="1" applyAlignment="1">
      <alignment horizontal="center" vertical="center"/>
    </xf>
    <xf numFmtId="190" fontId="70" fillId="0" borderId="3" xfId="1" applyNumberFormat="1" applyFont="1" applyBorder="1" applyAlignment="1">
      <alignment horizontal="center" vertical="center"/>
    </xf>
    <xf numFmtId="190" fontId="70" fillId="0" borderId="7" xfId="1" applyNumberFormat="1" applyFont="1" applyBorder="1" applyAlignment="1">
      <alignment horizontal="center" vertical="center" wrapText="1"/>
    </xf>
    <xf numFmtId="190" fontId="70" fillId="0" borderId="6" xfId="1" applyNumberFormat="1" applyFont="1" applyBorder="1" applyAlignment="1">
      <alignment horizontal="center" vertical="center" wrapText="1"/>
    </xf>
    <xf numFmtId="190" fontId="70" fillId="0" borderId="2" xfId="1" applyNumberFormat="1" applyFont="1" applyBorder="1" applyAlignment="1">
      <alignment horizontal="center" vertical="center"/>
    </xf>
    <xf numFmtId="187" fontId="28" fillId="0" borderId="10" xfId="1" applyFont="1" applyBorder="1" applyAlignment="1">
      <alignment horizontal="center" vertical="center"/>
    </xf>
    <xf numFmtId="187" fontId="28" fillId="0" borderId="14" xfId="1" applyFont="1" applyBorder="1" applyAlignment="1">
      <alignment horizontal="center" vertical="center"/>
    </xf>
    <xf numFmtId="187" fontId="28" fillId="0" borderId="1" xfId="1" applyFont="1" applyBorder="1" applyAlignment="1">
      <alignment horizontal="center" vertical="center" wrapText="1"/>
    </xf>
    <xf numFmtId="187" fontId="112" fillId="0" borderId="1" xfId="1" applyFont="1" applyBorder="1" applyAlignment="1">
      <alignment horizontal="center" vertical="center"/>
    </xf>
    <xf numFmtId="187" fontId="112" fillId="0" borderId="1" xfId="1" quotePrefix="1" applyFont="1" applyBorder="1" applyAlignment="1" applyProtection="1">
      <alignment horizontal="center" vertical="center" wrapText="1"/>
    </xf>
    <xf numFmtId="187" fontId="112" fillId="0" borderId="5" xfId="1" applyFont="1" applyBorder="1" applyAlignment="1" applyProtection="1">
      <alignment horizontal="center" vertical="center" wrapText="1"/>
    </xf>
    <xf numFmtId="187" fontId="112" fillId="0" borderId="6" xfId="1" applyFont="1" applyBorder="1" applyAlignment="1" applyProtection="1">
      <alignment horizontal="center" vertical="center" wrapText="1"/>
    </xf>
    <xf numFmtId="187" fontId="112" fillId="0" borderId="7" xfId="1" quotePrefix="1" applyFont="1" applyBorder="1" applyAlignment="1" applyProtection="1">
      <alignment horizontal="center" vertical="center" wrapText="1"/>
    </xf>
    <xf numFmtId="187" fontId="112" fillId="0" borderId="6" xfId="1" quotePrefix="1" applyFont="1" applyBorder="1" applyAlignment="1" applyProtection="1">
      <alignment horizontal="center" vertical="center" wrapText="1"/>
    </xf>
    <xf numFmtId="187" fontId="116" fillId="0" borderId="5" xfId="1" quotePrefix="1" applyFont="1" applyBorder="1" applyAlignment="1">
      <alignment horizontal="center" vertical="center"/>
    </xf>
    <xf numFmtId="187" fontId="116" fillId="0" borderId="6" xfId="1" quotePrefix="1" applyFont="1" applyBorder="1" applyAlignment="1">
      <alignment horizontal="center" vertical="center"/>
    </xf>
    <xf numFmtId="187" fontId="116" fillId="0" borderId="7" xfId="1" quotePrefix="1" applyFont="1" applyBorder="1" applyAlignment="1">
      <alignment horizontal="center" vertical="center"/>
    </xf>
    <xf numFmtId="187" fontId="114" fillId="0" borderId="0" xfId="1" quotePrefix="1" applyFont="1" applyAlignment="1">
      <alignment horizontal="left" vertical="center"/>
    </xf>
    <xf numFmtId="187" fontId="115" fillId="0" borderId="0" xfId="1" quotePrefix="1" applyFont="1" applyAlignment="1" applyProtection="1">
      <alignment horizontal="left" vertical="center"/>
    </xf>
    <xf numFmtId="187" fontId="28" fillId="0" borderId="0" xfId="1" applyFont="1" applyBorder="1" applyAlignment="1">
      <alignment horizontal="right" vertical="center"/>
    </xf>
    <xf numFmtId="187" fontId="56" fillId="0" borderId="1" xfId="1" applyFont="1" applyBorder="1" applyAlignment="1" applyProtection="1">
      <alignment horizontal="center" vertical="center" wrapText="1"/>
    </xf>
    <xf numFmtId="187" fontId="28" fillId="0" borderId="7" xfId="1" quotePrefix="1" applyFont="1" applyBorder="1" applyAlignment="1">
      <alignment horizontal="center" vertical="center"/>
    </xf>
    <xf numFmtId="187" fontId="28" fillId="0" borderId="6" xfId="1" quotePrefix="1" applyFont="1" applyBorder="1" applyAlignment="1">
      <alignment horizontal="center" vertical="center"/>
    </xf>
    <xf numFmtId="0" fontId="70" fillId="0" borderId="0" xfId="32" quotePrefix="1" applyFont="1" applyAlignment="1">
      <alignment horizontal="left" vertical="center"/>
    </xf>
    <xf numFmtId="187" fontId="70" fillId="0" borderId="0" xfId="1" quotePrefix="1" applyFont="1" applyAlignment="1">
      <alignment horizontal="left" vertical="center"/>
    </xf>
    <xf numFmtId="192" fontId="76" fillId="0" borderId="0" xfId="32" quotePrefix="1" applyNumberFormat="1" applyFont="1" applyAlignment="1">
      <alignment horizontal="left" vertical="center"/>
    </xf>
    <xf numFmtId="187" fontId="76" fillId="0" borderId="0" xfId="1" quotePrefix="1" applyFont="1" applyAlignment="1" applyProtection="1">
      <alignment horizontal="left" vertical="center"/>
    </xf>
    <xf numFmtId="187" fontId="28" fillId="0" borderId="5" xfId="1" quotePrefix="1" applyFont="1" applyBorder="1" applyAlignment="1">
      <alignment horizontal="center" vertical="center"/>
    </xf>
    <xf numFmtId="0" fontId="28" fillId="0" borderId="0" xfId="32" applyFont="1" applyAlignment="1">
      <alignment horizontal="right" vertical="center"/>
    </xf>
    <xf numFmtId="187" fontId="29" fillId="0" borderId="1" xfId="1" quotePrefix="1" applyFont="1" applyBorder="1" applyAlignment="1" applyProtection="1">
      <alignment horizontal="center" vertical="center" wrapText="1"/>
    </xf>
    <xf numFmtId="187" fontId="29" fillId="0" borderId="1" xfId="1" applyFont="1" applyBorder="1" applyAlignment="1" applyProtection="1">
      <alignment horizontal="center" vertical="center" wrapText="1"/>
    </xf>
    <xf numFmtId="187" fontId="29" fillId="0" borderId="7" xfId="1" quotePrefix="1" applyFont="1" applyBorder="1" applyAlignment="1" applyProtection="1">
      <alignment horizontal="center" vertical="center" wrapText="1"/>
    </xf>
    <xf numFmtId="187" fontId="29" fillId="0" borderId="6" xfId="1" quotePrefix="1" applyFont="1" applyBorder="1" applyAlignment="1" applyProtection="1">
      <alignment horizontal="center" vertical="center" wrapText="1"/>
    </xf>
    <xf numFmtId="187" fontId="29" fillId="0" borderId="1" xfId="1" applyFont="1" applyBorder="1" applyAlignment="1">
      <alignment horizontal="center" vertical="center"/>
    </xf>
    <xf numFmtId="187" fontId="29" fillId="0" borderId="5" xfId="1" applyFont="1" applyBorder="1" applyAlignment="1" applyProtection="1">
      <alignment horizontal="center" vertical="center" wrapText="1"/>
    </xf>
    <xf numFmtId="187" fontId="29" fillId="0" borderId="6" xfId="1" applyFont="1" applyBorder="1" applyAlignment="1" applyProtection="1">
      <alignment horizontal="center" vertical="center" wrapText="1"/>
    </xf>
    <xf numFmtId="192" fontId="29" fillId="0" borderId="1" xfId="32" quotePrefix="1" applyNumberFormat="1" applyFont="1" applyBorder="1" applyAlignment="1">
      <alignment horizontal="center" vertical="center" wrapText="1"/>
    </xf>
    <xf numFmtId="0" fontId="28" fillId="0" borderId="5" xfId="32" quotePrefix="1" applyFont="1" applyBorder="1" applyAlignment="1">
      <alignment horizontal="center"/>
    </xf>
    <xf numFmtId="0" fontId="28" fillId="0" borderId="6" xfId="32" quotePrefix="1" applyFont="1" applyBorder="1" applyAlignment="1">
      <alignment horizontal="center"/>
    </xf>
    <xf numFmtId="0" fontId="28" fillId="0" borderId="7" xfId="32" quotePrefix="1" applyFont="1" applyBorder="1" applyAlignment="1">
      <alignment horizontal="center"/>
    </xf>
    <xf numFmtId="0" fontId="28" fillId="0" borderId="10" xfId="32" applyFont="1" applyBorder="1" applyAlignment="1">
      <alignment horizontal="center" vertical="center"/>
    </xf>
    <xf numFmtId="0" fontId="28" fillId="0" borderId="14" xfId="32" applyFont="1" applyBorder="1" applyAlignment="1">
      <alignment horizontal="center" vertical="center"/>
    </xf>
    <xf numFmtId="0" fontId="28" fillId="0" borderId="1" xfId="32" applyFont="1" applyBorder="1" applyAlignment="1">
      <alignment horizontal="center" vertical="center" wrapText="1"/>
    </xf>
    <xf numFmtId="0" fontId="29" fillId="0" borderId="1" xfId="32" applyFont="1" applyBorder="1" applyAlignment="1">
      <alignment horizontal="center"/>
    </xf>
    <xf numFmtId="192" fontId="29" fillId="0" borderId="1" xfId="32" applyNumberFormat="1" applyFont="1" applyBorder="1" applyAlignment="1">
      <alignment horizontal="center" vertical="center" wrapText="1"/>
    </xf>
    <xf numFmtId="192" fontId="29" fillId="0" borderId="5" xfId="32" applyNumberFormat="1" applyFont="1" applyBorder="1" applyAlignment="1">
      <alignment horizontal="center" vertical="center" wrapText="1"/>
    </xf>
    <xf numFmtId="192" fontId="29" fillId="0" borderId="6" xfId="32" applyNumberFormat="1" applyFont="1" applyBorder="1" applyAlignment="1">
      <alignment horizontal="center" vertical="center" wrapText="1"/>
    </xf>
    <xf numFmtId="192" fontId="29" fillId="0" borderId="7" xfId="32" quotePrefix="1" applyNumberFormat="1" applyFont="1" applyBorder="1" applyAlignment="1">
      <alignment horizontal="center" vertical="center" wrapText="1"/>
    </xf>
    <xf numFmtId="192" fontId="29" fillId="0" borderId="6" xfId="32" quotePrefix="1" applyNumberFormat="1" applyFont="1" applyBorder="1" applyAlignment="1">
      <alignment horizontal="center" vertical="center" wrapText="1"/>
    </xf>
    <xf numFmtId="0" fontId="28" fillId="0" borderId="5" xfId="32" quotePrefix="1" applyFont="1" applyBorder="1" applyAlignment="1">
      <alignment horizontal="center" vertical="center"/>
    </xf>
    <xf numFmtId="0" fontId="28" fillId="0" borderId="6" xfId="32" quotePrefix="1" applyFont="1" applyBorder="1" applyAlignment="1">
      <alignment horizontal="center" vertical="center"/>
    </xf>
    <xf numFmtId="0" fontId="35" fillId="0" borderId="7" xfId="26" quotePrefix="1" applyFont="1" applyBorder="1" applyAlignment="1">
      <alignment horizontal="center" vertical="center" wrapText="1"/>
    </xf>
    <xf numFmtId="0" fontId="35" fillId="0" borderId="6" xfId="26" quotePrefix="1" applyFont="1" applyBorder="1" applyAlignment="1">
      <alignment horizontal="center" vertical="center" wrapText="1"/>
    </xf>
    <xf numFmtId="0" fontId="33" fillId="3" borderId="10" xfId="34" applyFont="1" applyFill="1" applyBorder="1" applyAlignment="1">
      <alignment horizontal="center" vertical="center" wrapText="1"/>
    </xf>
    <xf numFmtId="0" fontId="33" fillId="3" borderId="13" xfId="34" applyFont="1" applyFill="1" applyBorder="1" applyAlignment="1">
      <alignment horizontal="center" vertical="center" wrapText="1"/>
    </xf>
    <xf numFmtId="0" fontId="29" fillId="0" borderId="0" xfId="34" quotePrefix="1" applyFont="1" applyAlignment="1">
      <alignment horizontal="left"/>
    </xf>
    <xf numFmtId="0" fontId="28" fillId="0" borderId="2" xfId="34" quotePrefix="1" applyFont="1" applyBorder="1" applyAlignment="1">
      <alignment horizontal="left"/>
    </xf>
    <xf numFmtId="0" fontId="33" fillId="0" borderId="2" xfId="34" applyFont="1" applyBorder="1" applyAlignment="1">
      <alignment horizontal="right" vertical="center"/>
    </xf>
    <xf numFmtId="0" fontId="28" fillId="0" borderId="10" xfId="32" applyFont="1" applyBorder="1" applyAlignment="1">
      <alignment horizontal="center" vertical="center" wrapText="1"/>
    </xf>
    <xf numFmtId="0" fontId="28" fillId="0" borderId="14" xfId="32" applyFont="1" applyBorder="1" applyAlignment="1">
      <alignment horizontal="center" vertical="center" wrapText="1"/>
    </xf>
    <xf numFmtId="0" fontId="28" fillId="0" borderId="13" xfId="32" applyFont="1" applyBorder="1" applyAlignment="1">
      <alignment horizontal="center" vertical="center" wrapText="1"/>
    </xf>
    <xf numFmtId="0" fontId="29" fillId="0" borderId="7" xfId="32" applyFont="1" applyBorder="1" applyAlignment="1">
      <alignment horizontal="center" vertical="center" wrapText="1"/>
    </xf>
    <xf numFmtId="0" fontId="29" fillId="0" borderId="5" xfId="32" applyFont="1" applyBorder="1" applyAlignment="1">
      <alignment horizontal="center" vertical="center"/>
    </xf>
    <xf numFmtId="0" fontId="29" fillId="0" borderId="6" xfId="32" applyFont="1" applyBorder="1" applyAlignment="1">
      <alignment horizontal="center" vertical="center"/>
    </xf>
    <xf numFmtId="192" fontId="29" fillId="0" borderId="3" xfId="32" quotePrefix="1" applyNumberFormat="1" applyFont="1" applyBorder="1" applyAlignment="1">
      <alignment horizontal="center" vertical="center" wrapText="1"/>
    </xf>
    <xf numFmtId="192" fontId="29" fillId="0" borderId="4" xfId="32" quotePrefix="1" applyNumberFormat="1" applyFont="1" applyBorder="1" applyAlignment="1">
      <alignment horizontal="center" vertical="center" wrapText="1"/>
    </xf>
    <xf numFmtId="192" fontId="29" fillId="0" borderId="11" xfId="32" quotePrefix="1" applyNumberFormat="1" applyFont="1" applyBorder="1" applyAlignment="1">
      <alignment horizontal="center" vertical="center" wrapText="1"/>
    </xf>
    <xf numFmtId="192" fontId="29" fillId="0" borderId="12" xfId="32" quotePrefix="1" applyNumberFormat="1" applyFont="1" applyBorder="1" applyAlignment="1">
      <alignment horizontal="center" vertical="center" wrapText="1"/>
    </xf>
    <xf numFmtId="192" fontId="29" fillId="0" borderId="7" xfId="32" applyNumberFormat="1" applyFont="1" applyBorder="1" applyAlignment="1">
      <alignment horizontal="center" vertical="center" wrapText="1"/>
    </xf>
    <xf numFmtId="0" fontId="28" fillId="0" borderId="7" xfId="32" quotePrefix="1" applyFont="1" applyBorder="1" applyAlignment="1">
      <alignment horizontal="center" vertical="center"/>
    </xf>
    <xf numFmtId="0" fontId="56" fillId="0" borderId="0" xfId="32" quotePrefix="1" applyFont="1" applyAlignment="1">
      <alignment horizontal="left" vertical="center"/>
    </xf>
    <xf numFmtId="192" fontId="56" fillId="0" borderId="0" xfId="32" quotePrefix="1" applyNumberFormat="1" applyFont="1" applyAlignment="1">
      <alignment horizontal="left" vertical="center"/>
    </xf>
    <xf numFmtId="192" fontId="29" fillId="0" borderId="3" xfId="32" applyNumberFormat="1" applyFont="1" applyBorder="1" applyAlignment="1">
      <alignment horizontal="center" vertical="center" wrapText="1"/>
    </xf>
    <xf numFmtId="192" fontId="29" fillId="0" borderId="16" xfId="32" applyNumberFormat="1" applyFont="1" applyBorder="1" applyAlignment="1">
      <alignment horizontal="center" vertical="center" wrapText="1"/>
    </xf>
    <xf numFmtId="192" fontId="29" fillId="0" borderId="4" xfId="32" applyNumberFormat="1" applyFont="1" applyBorder="1" applyAlignment="1">
      <alignment horizontal="center" vertical="center" wrapText="1"/>
    </xf>
    <xf numFmtId="192" fontId="29" fillId="0" borderId="11" xfId="32" applyNumberFormat="1" applyFont="1" applyBorder="1" applyAlignment="1">
      <alignment horizontal="center" vertical="center" wrapText="1"/>
    </xf>
    <xf numFmtId="192" fontId="29" fillId="0" borderId="2" xfId="32" applyNumberFormat="1" applyFont="1" applyBorder="1" applyAlignment="1">
      <alignment horizontal="center" vertical="center" wrapText="1"/>
    </xf>
    <xf numFmtId="192" fontId="29" fillId="0" borderId="12" xfId="32" applyNumberFormat="1" applyFont="1" applyBorder="1" applyAlignment="1">
      <alignment horizontal="center" vertical="center" wrapText="1"/>
    </xf>
    <xf numFmtId="0" fontId="28" fillId="0" borderId="2" xfId="26" applyFont="1" applyBorder="1" applyAlignment="1">
      <alignment horizontal="right" vertical="center"/>
    </xf>
    <xf numFmtId="0" fontId="28" fillId="0" borderId="2" xfId="26" applyFont="1" applyBorder="1" applyAlignment="1">
      <alignment horizontal="right"/>
    </xf>
    <xf numFmtId="0" fontId="29" fillId="0" borderId="7" xfId="32" applyFont="1" applyBorder="1" applyAlignment="1">
      <alignment horizontal="center" vertical="center"/>
    </xf>
    <xf numFmtId="187" fontId="32" fillId="0" borderId="7" xfId="1" quotePrefix="1" applyFont="1" applyBorder="1" applyAlignment="1">
      <alignment horizontal="center" vertical="center"/>
    </xf>
    <xf numFmtId="187" fontId="32" fillId="0" borderId="6" xfId="1" quotePrefix="1" applyFont="1" applyBorder="1" applyAlignment="1">
      <alignment horizontal="center" vertical="center"/>
    </xf>
    <xf numFmtId="187" fontId="70" fillId="0" borderId="0" xfId="1" quotePrefix="1" applyFont="1" applyAlignment="1" applyProtection="1">
      <alignment horizontal="left" vertical="center"/>
    </xf>
    <xf numFmtId="187" fontId="28" fillId="0" borderId="10" xfId="1" applyFont="1" applyBorder="1" applyAlignment="1">
      <alignment horizontal="center" vertical="center" wrapText="1"/>
    </xf>
    <xf numFmtId="187" fontId="28" fillId="0" borderId="14" xfId="1" applyFont="1" applyBorder="1" applyAlignment="1">
      <alignment horizontal="center" vertical="center" wrapText="1"/>
    </xf>
    <xf numFmtId="187" fontId="28" fillId="0" borderId="13" xfId="1" applyFont="1" applyBorder="1" applyAlignment="1">
      <alignment horizontal="center" vertical="center" wrapText="1"/>
    </xf>
    <xf numFmtId="187" fontId="31" fillId="0" borderId="7" xfId="1" applyFont="1" applyBorder="1" applyAlignment="1">
      <alignment horizontal="center" vertical="center"/>
    </xf>
    <xf numFmtId="187" fontId="31" fillId="0" borderId="5" xfId="1" applyFont="1" applyBorder="1" applyAlignment="1">
      <alignment horizontal="center" vertical="center"/>
    </xf>
    <xf numFmtId="187" fontId="31" fillId="0" borderId="6" xfId="1" applyFont="1" applyBorder="1" applyAlignment="1">
      <alignment horizontal="center" vertical="center"/>
    </xf>
    <xf numFmtId="187" fontId="29" fillId="0" borderId="3" xfId="1" quotePrefix="1" applyFont="1" applyBorder="1" applyAlignment="1" applyProtection="1">
      <alignment horizontal="center" vertical="center" wrapText="1"/>
    </xf>
    <xf numFmtId="187" fontId="29" fillId="0" borderId="4" xfId="1" quotePrefix="1" applyFont="1" applyBorder="1" applyAlignment="1" applyProtection="1">
      <alignment horizontal="center" vertical="center" wrapText="1"/>
    </xf>
    <xf numFmtId="187" fontId="29" fillId="0" borderId="11" xfId="1" quotePrefix="1" applyFont="1" applyBorder="1" applyAlignment="1" applyProtection="1">
      <alignment horizontal="center" vertical="center" wrapText="1"/>
    </xf>
    <xf numFmtId="187" fontId="29" fillId="0" borderId="12" xfId="1" quotePrefix="1" applyFont="1" applyBorder="1" applyAlignment="1" applyProtection="1">
      <alignment horizontal="center" vertical="center" wrapText="1"/>
    </xf>
    <xf numFmtId="187" fontId="29" fillId="0" borderId="3" xfId="1" applyFont="1" applyBorder="1" applyAlignment="1" applyProtection="1">
      <alignment horizontal="center" vertical="center" wrapText="1"/>
    </xf>
    <xf numFmtId="187" fontId="29" fillId="0" borderId="16" xfId="1" applyFont="1" applyBorder="1" applyAlignment="1" applyProtection="1">
      <alignment horizontal="center" vertical="center" wrapText="1"/>
    </xf>
    <xf numFmtId="187" fontId="29" fillId="0" borderId="4" xfId="1" applyFont="1" applyBorder="1" applyAlignment="1" applyProtection="1">
      <alignment horizontal="center" vertical="center" wrapText="1"/>
    </xf>
    <xf numFmtId="187" fontId="29" fillId="0" borderId="11" xfId="1" applyFont="1" applyBorder="1" applyAlignment="1" applyProtection="1">
      <alignment horizontal="center" vertical="center" wrapText="1"/>
    </xf>
    <xf numFmtId="187" fontId="29" fillId="0" borderId="2" xfId="1" applyFont="1" applyBorder="1" applyAlignment="1" applyProtection="1">
      <alignment horizontal="center" vertical="center" wrapText="1"/>
    </xf>
    <xf numFmtId="187" fontId="29" fillId="0" borderId="12" xfId="1" applyFont="1" applyBorder="1" applyAlignment="1" applyProtection="1">
      <alignment horizontal="center" vertical="center" wrapText="1"/>
    </xf>
    <xf numFmtId="187" fontId="28" fillId="0" borderId="2" xfId="1" applyFont="1" applyBorder="1" applyAlignment="1">
      <alignment horizontal="right"/>
    </xf>
    <xf numFmtId="187" fontId="31" fillId="0" borderId="7" xfId="1" applyFont="1" applyBorder="1" applyAlignment="1" applyProtection="1">
      <alignment horizontal="center" vertical="center" wrapText="1"/>
    </xf>
    <xf numFmtId="187" fontId="31" fillId="0" borderId="5" xfId="1" applyFont="1" applyBorder="1" applyAlignment="1" applyProtection="1">
      <alignment horizontal="center" vertical="center" wrapText="1"/>
    </xf>
    <xf numFmtId="187" fontId="31" fillId="0" borderId="6" xfId="1" applyFont="1" applyBorder="1" applyAlignment="1" applyProtection="1">
      <alignment horizontal="center" vertical="center" wrapText="1"/>
    </xf>
    <xf numFmtId="190" fontId="33" fillId="0" borderId="2" xfId="1" applyNumberFormat="1" applyFont="1" applyBorder="1" applyAlignment="1">
      <alignment horizontal="right" vertical="center"/>
    </xf>
    <xf numFmtId="187" fontId="33" fillId="0" borderId="2" xfId="1" applyFont="1" applyBorder="1" applyAlignment="1">
      <alignment horizontal="right" vertical="center"/>
    </xf>
    <xf numFmtId="190" fontId="37" fillId="0" borderId="1" xfId="1" applyNumberFormat="1" applyFont="1" applyBorder="1" applyAlignment="1">
      <alignment horizontal="center" vertical="center" wrapText="1"/>
    </xf>
    <xf numFmtId="187" fontId="37" fillId="0" borderId="1" xfId="1" applyFont="1" applyBorder="1" applyAlignment="1">
      <alignment horizontal="center" vertical="center" wrapText="1"/>
    </xf>
    <xf numFmtId="190" fontId="37" fillId="0" borderId="7" xfId="1" applyNumberFormat="1" applyFont="1" applyBorder="1" applyAlignment="1">
      <alignment horizontal="center" vertical="center" wrapText="1"/>
    </xf>
    <xf numFmtId="187" fontId="37" fillId="0" borderId="6" xfId="1" applyFont="1" applyBorder="1" applyAlignment="1">
      <alignment horizontal="center" vertical="center" wrapText="1"/>
    </xf>
    <xf numFmtId="187" fontId="37" fillId="0" borderId="5" xfId="1" applyFont="1" applyBorder="1" applyAlignment="1">
      <alignment horizontal="center" vertical="center" wrapText="1"/>
    </xf>
    <xf numFmtId="190" fontId="37" fillId="0" borderId="5" xfId="1" applyNumberFormat="1" applyFont="1" applyBorder="1" applyAlignment="1">
      <alignment horizontal="center" vertical="center" wrapText="1"/>
    </xf>
    <xf numFmtId="187" fontId="31" fillId="0" borderId="0" xfId="1" quotePrefix="1" applyFont="1" applyAlignment="1">
      <alignment horizontal="left" vertical="center"/>
    </xf>
    <xf numFmtId="190" fontId="31" fillId="0" borderId="0" xfId="1" quotePrefix="1" applyNumberFormat="1" applyFont="1" applyAlignment="1">
      <alignment horizontal="left" vertical="center"/>
    </xf>
    <xf numFmtId="187" fontId="33" fillId="0" borderId="0" xfId="1" applyFont="1" applyBorder="1" applyAlignment="1">
      <alignment horizontal="left" vertical="center"/>
    </xf>
    <xf numFmtId="190" fontId="33" fillId="0" borderId="0" xfId="1" applyNumberFormat="1" applyFont="1" applyBorder="1" applyAlignment="1">
      <alignment horizontal="left" vertical="center"/>
    </xf>
    <xf numFmtId="187" fontId="29" fillId="0" borderId="1" xfId="1" applyFont="1" applyBorder="1" applyAlignment="1">
      <alignment horizontal="center" vertical="center" wrapText="1"/>
    </xf>
    <xf numFmtId="0" fontId="35" fillId="0" borderId="10" xfId="5" applyFont="1" applyBorder="1" applyAlignment="1">
      <alignment horizontal="center" vertical="center" wrapText="1"/>
    </xf>
    <xf numFmtId="0" fontId="35" fillId="0" borderId="14" xfId="5" applyFont="1" applyBorder="1" applyAlignment="1">
      <alignment horizontal="center" vertical="center" wrapText="1"/>
    </xf>
    <xf numFmtId="0" fontId="35" fillId="3" borderId="10" xfId="5" applyFont="1" applyFill="1" applyBorder="1" applyAlignment="1">
      <alignment horizontal="center" vertical="center" wrapText="1"/>
    </xf>
    <xf numFmtId="0" fontId="35" fillId="3" borderId="14" xfId="5" applyFont="1" applyFill="1" applyBorder="1" applyAlignment="1">
      <alignment horizontal="center" vertical="center" wrapText="1"/>
    </xf>
    <xf numFmtId="0" fontId="31" fillId="0" borderId="0" xfId="0" quotePrefix="1" applyFont="1" applyAlignment="1">
      <alignment horizontal="left" vertical="center"/>
    </xf>
    <xf numFmtId="0" fontId="32" fillId="0" borderId="0" xfId="0" quotePrefix="1" applyFont="1" applyAlignment="1">
      <alignment horizontal="left"/>
    </xf>
    <xf numFmtId="0" fontId="35" fillId="0" borderId="14" xfId="5" applyFont="1" applyBorder="1" applyAlignment="1">
      <alignment horizontal="center" vertical="center"/>
    </xf>
    <xf numFmtId="0" fontId="35" fillId="0" borderId="7" xfId="5" applyFont="1" applyBorder="1" applyAlignment="1">
      <alignment horizontal="center" vertical="top"/>
    </xf>
    <xf numFmtId="0" fontId="35" fillId="0" borderId="5" xfId="5" applyFont="1" applyBorder="1" applyAlignment="1">
      <alignment horizontal="center" vertical="top"/>
    </xf>
    <xf numFmtId="0" fontId="35" fillId="0" borderId="6" xfId="5" applyFont="1" applyBorder="1" applyAlignment="1">
      <alignment horizontal="center" vertical="top"/>
    </xf>
    <xf numFmtId="0" fontId="35" fillId="0" borderId="7" xfId="5" applyFont="1" applyBorder="1" applyAlignment="1">
      <alignment horizontal="center" vertical="center" wrapText="1"/>
    </xf>
    <xf numFmtId="0" fontId="35" fillId="0" borderId="5" xfId="5" applyFont="1" applyBorder="1" applyAlignment="1">
      <alignment horizontal="center" vertical="center" wrapText="1"/>
    </xf>
    <xf numFmtId="0" fontId="35" fillId="0" borderId="6" xfId="5" applyFont="1" applyBorder="1" applyAlignment="1">
      <alignment horizontal="center" vertical="center" wrapText="1"/>
    </xf>
    <xf numFmtId="0" fontId="33" fillId="0" borderId="2" xfId="26" applyFont="1" applyBorder="1" applyAlignment="1">
      <alignment horizontal="right"/>
    </xf>
    <xf numFmtId="0" fontId="35" fillId="0" borderId="11" xfId="5" applyFont="1" applyBorder="1" applyAlignment="1">
      <alignment horizontal="center" vertical="center"/>
    </xf>
    <xf numFmtId="0" fontId="35" fillId="0" borderId="2" xfId="5" applyFont="1" applyBorder="1" applyAlignment="1">
      <alignment horizontal="center" vertical="center"/>
    </xf>
    <xf numFmtId="0" fontId="35" fillId="0" borderId="12" xfId="5" applyFont="1" applyBorder="1" applyAlignment="1">
      <alignment horizontal="center" vertical="center"/>
    </xf>
    <xf numFmtId="187" fontId="31" fillId="0" borderId="0" xfId="1" quotePrefix="1" applyFont="1" applyAlignment="1" applyProtection="1">
      <alignment horizontal="left" vertical="center"/>
    </xf>
    <xf numFmtId="187" fontId="33" fillId="0" borderId="2" xfId="1" applyFont="1" applyBorder="1" applyAlignment="1">
      <alignment horizontal="right"/>
    </xf>
    <xf numFmtId="187" fontId="53" fillId="0" borderId="1" xfId="1" applyFont="1" applyBorder="1" applyAlignment="1">
      <alignment horizontal="center" vertical="center"/>
    </xf>
    <xf numFmtId="187" fontId="53" fillId="3" borderId="10" xfId="1" applyFont="1" applyFill="1" applyBorder="1" applyAlignment="1">
      <alignment horizontal="center" vertical="center" wrapText="1"/>
    </xf>
    <xf numFmtId="187" fontId="53" fillId="3" borderId="13" xfId="1" applyFont="1" applyFill="1" applyBorder="1" applyAlignment="1">
      <alignment horizontal="center" vertical="center"/>
    </xf>
    <xf numFmtId="187" fontId="53" fillId="0" borderId="10" xfId="1" applyFont="1" applyBorder="1" applyAlignment="1">
      <alignment horizontal="center" vertical="center"/>
    </xf>
    <xf numFmtId="187" fontId="59" fillId="0" borderId="13" xfId="1" applyFont="1" applyBorder="1" applyAlignment="1">
      <alignment vertical="center"/>
    </xf>
    <xf numFmtId="187" fontId="53" fillId="3" borderId="13" xfId="1" applyFont="1" applyFill="1" applyBorder="1" applyAlignment="1">
      <alignment horizontal="center" vertical="center" wrapText="1"/>
    </xf>
    <xf numFmtId="187" fontId="29" fillId="0" borderId="3" xfId="1" applyFont="1" applyBorder="1" applyAlignment="1">
      <alignment horizontal="center" vertical="center" wrapText="1"/>
    </xf>
    <xf numFmtId="187" fontId="29" fillId="0" borderId="11" xfId="1" applyFont="1" applyBorder="1" applyAlignment="1">
      <alignment horizontal="center" vertical="center" wrapText="1"/>
    </xf>
    <xf numFmtId="187" fontId="35" fillId="0" borderId="1" xfId="1" applyFont="1" applyBorder="1" applyAlignment="1">
      <alignment horizontal="center"/>
    </xf>
    <xf numFmtId="187" fontId="35" fillId="3" borderId="10" xfId="1" applyFont="1" applyFill="1" applyBorder="1" applyAlignment="1">
      <alignment horizontal="center" vertical="center" wrapText="1"/>
    </xf>
    <xf numFmtId="187" fontId="35" fillId="3" borderId="13" xfId="1" applyFont="1" applyFill="1" applyBorder="1" applyAlignment="1">
      <alignment horizontal="center" vertical="center"/>
    </xf>
    <xf numFmtId="187" fontId="35" fillId="0" borderId="10" xfId="1" applyFont="1" applyBorder="1" applyAlignment="1">
      <alignment horizontal="center" vertical="center"/>
    </xf>
    <xf numFmtId="187" fontId="33" fillId="0" borderId="13" xfId="1" applyFont="1" applyBorder="1" applyAlignment="1">
      <alignment vertical="center"/>
    </xf>
    <xf numFmtId="187" fontId="35" fillId="3" borderId="13" xfId="1" applyFont="1" applyFill="1" applyBorder="1" applyAlignment="1">
      <alignment horizontal="center" vertical="center" wrapText="1"/>
    </xf>
    <xf numFmtId="187" fontId="35" fillId="0" borderId="3" xfId="1" applyFont="1" applyBorder="1" applyAlignment="1">
      <alignment horizontal="center" vertical="center" wrapText="1"/>
    </xf>
    <xf numFmtId="187" fontId="35" fillId="0" borderId="11" xfId="1" applyFont="1" applyBorder="1" applyAlignment="1">
      <alignment horizontal="center" vertical="center" wrapText="1"/>
    </xf>
    <xf numFmtId="0" fontId="31" fillId="0" borderId="0" xfId="26" quotePrefix="1" applyFont="1" applyAlignment="1">
      <alignment horizontal="left" vertical="center"/>
    </xf>
    <xf numFmtId="0" fontId="35" fillId="3" borderId="10" xfId="26" applyFont="1" applyFill="1" applyBorder="1" applyAlignment="1">
      <alignment horizontal="center" vertical="center" wrapText="1"/>
    </xf>
    <xf numFmtId="0" fontId="35" fillId="3" borderId="13" xfId="26" applyFont="1" applyFill="1" applyBorder="1" applyAlignment="1">
      <alignment horizontal="center" vertical="center" wrapText="1"/>
    </xf>
    <xf numFmtId="0" fontId="35" fillId="0" borderId="1" xfId="26" applyFont="1" applyBorder="1" applyAlignment="1">
      <alignment horizontal="center"/>
    </xf>
    <xf numFmtId="0" fontId="35" fillId="0" borderId="10" xfId="26" applyFont="1" applyBorder="1" applyAlignment="1">
      <alignment horizontal="center" vertical="center"/>
    </xf>
    <xf numFmtId="0" fontId="33" fillId="0" borderId="13" xfId="26" applyFont="1" applyBorder="1" applyAlignment="1">
      <alignment vertical="center"/>
    </xf>
    <xf numFmtId="190" fontId="35" fillId="3" borderId="10" xfId="1" applyNumberFormat="1" applyFont="1" applyFill="1" applyBorder="1" applyAlignment="1">
      <alignment horizontal="center" vertical="center" wrapText="1"/>
    </xf>
    <xf numFmtId="190" fontId="35" fillId="3" borderId="13" xfId="1" applyNumberFormat="1" applyFont="1" applyFill="1" applyBorder="1" applyAlignment="1">
      <alignment horizontal="center" vertical="center"/>
    </xf>
    <xf numFmtId="0" fontId="35" fillId="0" borderId="3" xfId="26" applyFont="1" applyBorder="1" applyAlignment="1">
      <alignment horizontal="center" vertical="center" wrapText="1"/>
    </xf>
    <xf numFmtId="0" fontId="35" fillId="0" borderId="4" xfId="26" applyFont="1" applyBorder="1" applyAlignment="1">
      <alignment horizontal="center" vertical="center" wrapText="1"/>
    </xf>
    <xf numFmtId="0" fontId="35" fillId="0" borderId="11" xfId="26" applyFont="1" applyBorder="1" applyAlignment="1">
      <alignment horizontal="center" vertical="center" wrapText="1"/>
    </xf>
    <xf numFmtId="0" fontId="35" fillId="0" borderId="12" xfId="26" applyFont="1" applyBorder="1" applyAlignment="1">
      <alignment horizontal="center" vertical="center" wrapText="1"/>
    </xf>
    <xf numFmtId="0" fontId="35" fillId="3" borderId="13" xfId="26" applyFont="1" applyFill="1" applyBorder="1" applyAlignment="1">
      <alignment horizontal="center" vertical="center"/>
    </xf>
    <xf numFmtId="0" fontId="35" fillId="0" borderId="7" xfId="26" applyFont="1" applyBorder="1" applyAlignment="1">
      <alignment horizontal="center"/>
    </xf>
    <xf numFmtId="0" fontId="35" fillId="0" borderId="5" xfId="26" applyFont="1" applyBorder="1" applyAlignment="1">
      <alignment horizontal="center"/>
    </xf>
    <xf numFmtId="0" fontId="35" fillId="0" borderId="6" xfId="26" applyFont="1" applyBorder="1" applyAlignment="1">
      <alignment horizontal="center"/>
    </xf>
    <xf numFmtId="0" fontId="35" fillId="0" borderId="13" xfId="26" applyFont="1" applyBorder="1" applyAlignment="1">
      <alignment horizontal="center" vertical="center"/>
    </xf>
    <xf numFmtId="0" fontId="31" fillId="0" borderId="0" xfId="0" quotePrefix="1" applyFont="1" applyAlignment="1">
      <alignment horizontal="left"/>
    </xf>
    <xf numFmtId="0" fontId="34" fillId="0" borderId="2" xfId="0" applyFont="1" applyBorder="1" applyAlignment="1">
      <alignment horizontal="right"/>
    </xf>
    <xf numFmtId="0" fontId="35" fillId="0" borderId="7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3" borderId="4" xfId="0" quotePrefix="1" applyFont="1" applyFill="1" applyBorder="1" applyAlignment="1">
      <alignment horizontal="center" vertical="center" wrapText="1"/>
    </xf>
    <xf numFmtId="0" fontId="35" fillId="3" borderId="9" xfId="0" quotePrefix="1" applyFont="1" applyFill="1" applyBorder="1" applyAlignment="1">
      <alignment horizontal="center" vertical="center" wrapText="1"/>
    </xf>
    <xf numFmtId="0" fontId="35" fillId="3" borderId="12" xfId="0" quotePrefix="1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7" xfId="0" quotePrefix="1" applyFont="1" applyBorder="1" applyAlignment="1">
      <alignment horizontal="center" vertical="center" wrapText="1"/>
    </xf>
    <xf numFmtId="0" fontId="35" fillId="0" borderId="5" xfId="0" quotePrefix="1" applyFont="1" applyBorder="1" applyAlignment="1">
      <alignment horizontal="center" vertical="center" wrapText="1"/>
    </xf>
    <xf numFmtId="0" fontId="35" fillId="0" borderId="6" xfId="0" quotePrefix="1" applyFont="1" applyBorder="1" applyAlignment="1">
      <alignment horizontal="center" vertical="center" wrapText="1"/>
    </xf>
    <xf numFmtId="0" fontId="33" fillId="0" borderId="10" xfId="0" quotePrefix="1" applyFont="1" applyBorder="1" applyAlignment="1">
      <alignment horizontal="center" vertical="center" wrapText="1"/>
    </xf>
    <xf numFmtId="0" fontId="33" fillId="0" borderId="14" xfId="0" quotePrefix="1" applyFont="1" applyBorder="1" applyAlignment="1">
      <alignment horizontal="center" vertical="center" wrapText="1"/>
    </xf>
    <xf numFmtId="0" fontId="33" fillId="0" borderId="13" xfId="0" quotePrefix="1" applyFont="1" applyBorder="1" applyAlignment="1">
      <alignment horizontal="center" vertical="center" wrapText="1"/>
    </xf>
    <xf numFmtId="0" fontId="35" fillId="3" borderId="10" xfId="0" quotePrefix="1" applyFont="1" applyFill="1" applyBorder="1" applyAlignment="1">
      <alignment horizontal="center" vertical="center" wrapText="1"/>
    </xf>
    <xf numFmtId="0" fontId="35" fillId="3" borderId="13" xfId="0" quotePrefix="1" applyFont="1" applyFill="1" applyBorder="1" applyAlignment="1">
      <alignment horizontal="center" vertical="center" wrapText="1"/>
    </xf>
    <xf numFmtId="0" fontId="35" fillId="3" borderId="1" xfId="0" quotePrefix="1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right" vertical="center"/>
    </xf>
    <xf numFmtId="0" fontId="35" fillId="0" borderId="1" xfId="0" applyFont="1" applyBorder="1" applyAlignment="1">
      <alignment horizontal="center" vertical="center" wrapText="1"/>
    </xf>
    <xf numFmtId="0" fontId="112" fillId="0" borderId="0" xfId="26" quotePrefix="1" applyFont="1" applyAlignment="1">
      <alignment horizontal="left" vertical="center"/>
    </xf>
    <xf numFmtId="187" fontId="59" fillId="0" borderId="1" xfId="1" applyFont="1" applyBorder="1" applyAlignment="1" applyProtection="1">
      <alignment horizontal="center"/>
    </xf>
    <xf numFmtId="0" fontId="33" fillId="0" borderId="2" xfId="26" applyFont="1" applyBorder="1" applyAlignment="1">
      <alignment horizontal="right" vertical="center"/>
    </xf>
    <xf numFmtId="187" fontId="35" fillId="0" borderId="10" xfId="1" applyFont="1" applyBorder="1" applyAlignment="1" applyProtection="1">
      <alignment horizontal="center" vertical="center" wrapText="1"/>
    </xf>
    <xf numFmtId="187" fontId="35" fillId="0" borderId="14" xfId="1" applyFont="1" applyBorder="1" applyAlignment="1" applyProtection="1">
      <alignment horizontal="center" vertical="center"/>
    </xf>
    <xf numFmtId="187" fontId="35" fillId="0" borderId="13" xfId="1" applyFont="1" applyBorder="1" applyAlignment="1" applyProtection="1">
      <alignment horizontal="center" vertical="center"/>
    </xf>
    <xf numFmtId="187" fontId="35" fillId="0" borderId="7" xfId="1" applyFont="1" applyBorder="1" applyAlignment="1" applyProtection="1">
      <alignment horizontal="center" vertical="center"/>
    </xf>
    <xf numFmtId="187" fontId="35" fillId="0" borderId="5" xfId="1" applyFont="1" applyBorder="1" applyAlignment="1" applyProtection="1">
      <alignment horizontal="center" vertical="center"/>
    </xf>
    <xf numFmtId="187" fontId="35" fillId="0" borderId="14" xfId="1" applyFont="1" applyBorder="1" applyAlignment="1" applyProtection="1">
      <alignment horizontal="center" vertical="center" wrapText="1"/>
    </xf>
    <xf numFmtId="187" fontId="35" fillId="0" borderId="13" xfId="1" applyFont="1" applyBorder="1" applyAlignment="1" applyProtection="1">
      <alignment horizontal="center" vertical="center" wrapText="1"/>
    </xf>
    <xf numFmtId="187" fontId="35" fillId="0" borderId="6" xfId="1" applyFont="1" applyBorder="1" applyAlignment="1" applyProtection="1">
      <alignment horizontal="center" vertical="center"/>
    </xf>
    <xf numFmtId="0" fontId="35" fillId="0" borderId="8" xfId="26" applyFont="1" applyBorder="1" applyAlignment="1">
      <alignment horizontal="center" vertical="center" wrapText="1"/>
    </xf>
    <xf numFmtId="0" fontId="35" fillId="0" borderId="9" xfId="26" applyFont="1" applyBorder="1" applyAlignment="1">
      <alignment horizontal="center" vertical="center" wrapText="1"/>
    </xf>
    <xf numFmtId="0" fontId="35" fillId="0" borderId="7" xfId="26" applyFont="1" applyBorder="1" applyAlignment="1">
      <alignment horizontal="center" vertical="center" wrapText="1"/>
    </xf>
    <xf numFmtId="0" fontId="35" fillId="0" borderId="5" xfId="26" applyFont="1" applyBorder="1" applyAlignment="1">
      <alignment horizontal="center" vertical="center" wrapText="1"/>
    </xf>
    <xf numFmtId="0" fontId="35" fillId="3" borderId="9" xfId="26" applyFont="1" applyFill="1" applyBorder="1" applyAlignment="1">
      <alignment horizontal="center" vertical="center" wrapText="1"/>
    </xf>
    <xf numFmtId="0" fontId="35" fillId="3" borderId="12" xfId="26" applyFont="1" applyFill="1" applyBorder="1" applyAlignment="1">
      <alignment horizontal="center" vertical="center" wrapText="1"/>
    </xf>
    <xf numFmtId="0" fontId="35" fillId="0" borderId="10" xfId="26" quotePrefix="1" applyFont="1" applyBorder="1" applyAlignment="1">
      <alignment horizontal="center" vertical="center" wrapText="1"/>
    </xf>
    <xf numFmtId="0" fontId="35" fillId="0" borderId="13" xfId="26" quotePrefix="1" applyFont="1" applyBorder="1" applyAlignment="1">
      <alignment horizontal="center" vertical="center" wrapText="1"/>
    </xf>
    <xf numFmtId="0" fontId="39" fillId="0" borderId="0" xfId="3" applyFont="1" applyBorder="1" applyAlignment="1">
      <alignment horizontal="center" vertical="top"/>
    </xf>
    <xf numFmtId="0" fontId="45" fillId="0" borderId="2" xfId="0" applyFont="1" applyBorder="1" applyAlignment="1">
      <alignment horizontal="right"/>
    </xf>
    <xf numFmtId="49" fontId="39" fillId="0" borderId="1" xfId="3" applyNumberFormat="1" applyFont="1" applyBorder="1" applyAlignment="1">
      <alignment horizontal="center" vertical="center"/>
    </xf>
    <xf numFmtId="49" fontId="39" fillId="0" borderId="10" xfId="3" applyNumberFormat="1" applyFont="1" applyBorder="1" applyAlignment="1">
      <alignment horizontal="center" vertical="center"/>
    </xf>
    <xf numFmtId="0" fontId="39" fillId="0" borderId="1" xfId="26" applyFont="1" applyBorder="1" applyAlignment="1">
      <alignment horizontal="center"/>
    </xf>
    <xf numFmtId="0" fontId="39" fillId="0" borderId="10" xfId="26" applyFont="1" applyBorder="1" applyAlignment="1">
      <alignment horizontal="center" vertical="center" wrapText="1"/>
    </xf>
    <xf numFmtId="0" fontId="39" fillId="0" borderId="14" xfId="26" applyFont="1" applyBorder="1" applyAlignment="1">
      <alignment horizontal="center" vertical="center"/>
    </xf>
    <xf numFmtId="0" fontId="39" fillId="0" borderId="10" xfId="26" applyFont="1" applyBorder="1" applyAlignment="1">
      <alignment horizontal="center" vertical="center"/>
    </xf>
    <xf numFmtId="0" fontId="126" fillId="0" borderId="14" xfId="26" applyFont="1" applyBorder="1" applyAlignment="1">
      <alignment vertical="center"/>
    </xf>
    <xf numFmtId="0" fontId="39" fillId="0" borderId="14" xfId="26" applyFont="1" applyBorder="1" applyAlignment="1">
      <alignment horizontal="center" vertical="center" wrapText="1"/>
    </xf>
    <xf numFmtId="216" fontId="41" fillId="0" borderId="0" xfId="1" quotePrefix="1" applyNumberFormat="1" applyFont="1" applyAlignment="1" applyProtection="1">
      <alignment horizontal="left"/>
    </xf>
    <xf numFmtId="216" fontId="104" fillId="0" borderId="10" xfId="1" applyNumberFormat="1" applyFont="1" applyBorder="1" applyAlignment="1">
      <alignment horizontal="center" vertical="center" wrapText="1"/>
    </xf>
    <xf numFmtId="216" fontId="104" fillId="0" borderId="13" xfId="1" applyNumberFormat="1" applyFont="1" applyBorder="1" applyAlignment="1">
      <alignment horizontal="center" vertical="center"/>
    </xf>
    <xf numFmtId="216" fontId="104" fillId="0" borderId="10" xfId="1" applyNumberFormat="1" applyFont="1" applyBorder="1" applyAlignment="1">
      <alignment horizontal="center" vertical="center"/>
    </xf>
    <xf numFmtId="216" fontId="40" fillId="0" borderId="13" xfId="1" applyNumberFormat="1" applyFont="1" applyBorder="1" applyAlignment="1">
      <alignment vertical="center"/>
    </xf>
    <xf numFmtId="216" fontId="104" fillId="0" borderId="13" xfId="1" applyNumberFormat="1" applyFont="1" applyBorder="1" applyAlignment="1">
      <alignment horizontal="center" vertical="center" wrapText="1"/>
    </xf>
    <xf numFmtId="216" fontId="104" fillId="0" borderId="0" xfId="1" applyNumberFormat="1" applyFont="1" applyFill="1" applyBorder="1" applyAlignment="1">
      <alignment horizontal="center" vertical="top"/>
    </xf>
    <xf numFmtId="216" fontId="104" fillId="0" borderId="1" xfId="1" applyNumberFormat="1" applyFont="1" applyFill="1" applyBorder="1" applyAlignment="1">
      <alignment horizontal="center" vertical="center"/>
    </xf>
    <xf numFmtId="216" fontId="104" fillId="0" borderId="1" xfId="1" applyNumberFormat="1" applyFont="1" applyBorder="1" applyAlignment="1">
      <alignment horizontal="center" vertical="center"/>
    </xf>
    <xf numFmtId="216" fontId="45" fillId="0" borderId="2" xfId="1" applyNumberFormat="1" applyFont="1" applyBorder="1" applyAlignment="1">
      <alignment horizontal="right"/>
    </xf>
    <xf numFmtId="0" fontId="35" fillId="0" borderId="13" xfId="26" applyFont="1" applyBorder="1" applyAlignment="1">
      <alignment vertical="center"/>
    </xf>
    <xf numFmtId="0" fontId="35" fillId="0" borderId="10" xfId="26" applyFont="1" applyBorder="1" applyAlignment="1">
      <alignment horizontal="center" vertical="center" wrapText="1"/>
    </xf>
    <xf numFmtId="0" fontId="35" fillId="0" borderId="13" xfId="26" applyFont="1" applyBorder="1" applyAlignment="1">
      <alignment horizontal="center" vertical="center" wrapText="1"/>
    </xf>
    <xf numFmtId="49" fontId="35" fillId="0" borderId="1" xfId="3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right"/>
    </xf>
    <xf numFmtId="49" fontId="50" fillId="3" borderId="1" xfId="2" applyNumberFormat="1" applyFont="1" applyFill="1" applyBorder="1" applyAlignment="1" applyProtection="1">
      <alignment horizontal="center" vertical="center"/>
    </xf>
    <xf numFmtId="49" fontId="50" fillId="3" borderId="7" xfId="2" applyNumberFormat="1" applyFont="1" applyFill="1" applyBorder="1" applyAlignment="1" applyProtection="1">
      <alignment horizontal="center" vertical="center"/>
    </xf>
    <xf numFmtId="0" fontId="50" fillId="0" borderId="2" xfId="2" applyFont="1" applyFill="1" applyBorder="1" applyAlignment="1">
      <alignment horizontal="center" vertical="center" wrapText="1"/>
    </xf>
    <xf numFmtId="0" fontId="41" fillId="0" borderId="0" xfId="54" applyFont="1" applyAlignment="1">
      <alignment horizontal="left" vertical="center"/>
    </xf>
    <xf numFmtId="187" fontId="37" fillId="3" borderId="1" xfId="1" applyFont="1" applyFill="1" applyBorder="1" applyAlignment="1" applyProtection="1">
      <alignment horizontal="center" vertical="center" wrapText="1"/>
    </xf>
    <xf numFmtId="187" fontId="37" fillId="3" borderId="7" xfId="1" applyFont="1" applyFill="1" applyBorder="1" applyAlignment="1" applyProtection="1">
      <alignment horizontal="center" vertical="center" wrapText="1"/>
    </xf>
    <xf numFmtId="187" fontId="41" fillId="0" borderId="0" xfId="1" applyFont="1" applyAlignment="1" applyProtection="1">
      <alignment horizontal="left" vertical="center"/>
    </xf>
    <xf numFmtId="187" fontId="50" fillId="0" borderId="2" xfId="1" applyFont="1" applyFill="1" applyBorder="1" applyAlignment="1">
      <alignment horizontal="right" vertical="center" wrapText="1"/>
    </xf>
    <xf numFmtId="0" fontId="33" fillId="0" borderId="3" xfId="26" applyFont="1" applyBorder="1" applyAlignment="1">
      <alignment horizontal="center" vertical="center" wrapText="1"/>
    </xf>
    <xf numFmtId="0" fontId="33" fillId="0" borderId="4" xfId="26" applyFont="1" applyBorder="1" applyAlignment="1">
      <alignment horizontal="center" vertical="center" wrapText="1"/>
    </xf>
    <xf numFmtId="0" fontId="33" fillId="0" borderId="11" xfId="26" applyFont="1" applyBorder="1" applyAlignment="1">
      <alignment horizontal="center" vertical="center" wrapText="1"/>
    </xf>
    <xf numFmtId="0" fontId="33" fillId="0" borderId="12" xfId="26" applyFont="1" applyBorder="1" applyAlignment="1">
      <alignment horizontal="center" vertical="center" wrapText="1"/>
    </xf>
    <xf numFmtId="0" fontId="33" fillId="0" borderId="10" xfId="26" applyFont="1" applyBorder="1" applyAlignment="1">
      <alignment horizontal="center" vertical="center" wrapText="1"/>
    </xf>
    <xf numFmtId="0" fontId="33" fillId="0" borderId="13" xfId="26" applyFont="1" applyBorder="1" applyAlignment="1">
      <alignment horizontal="center" vertical="center" wrapText="1"/>
    </xf>
    <xf numFmtId="187" fontId="37" fillId="3" borderId="3" xfId="1" applyFont="1" applyFill="1" applyBorder="1" applyAlignment="1">
      <alignment horizontal="center" vertical="center" wrapText="1"/>
    </xf>
    <xf numFmtId="187" fontId="37" fillId="3" borderId="4" xfId="1" applyFont="1" applyFill="1" applyBorder="1" applyAlignment="1">
      <alignment horizontal="center" vertical="center" wrapText="1"/>
    </xf>
    <xf numFmtId="187" fontId="37" fillId="3" borderId="8" xfId="1" applyFont="1" applyFill="1" applyBorder="1" applyAlignment="1">
      <alignment horizontal="center" vertical="center" wrapText="1"/>
    </xf>
    <xf numFmtId="187" fontId="37" fillId="3" borderId="9" xfId="1" applyFont="1" applyFill="1" applyBorder="1" applyAlignment="1">
      <alignment horizontal="center" vertical="center" wrapText="1"/>
    </xf>
    <xf numFmtId="187" fontId="37" fillId="3" borderId="10" xfId="1" applyFont="1" applyFill="1" applyBorder="1" applyAlignment="1">
      <alignment horizontal="center" vertical="center" wrapText="1"/>
    </xf>
    <xf numFmtId="187" fontId="37" fillId="3" borderId="14" xfId="1" applyFont="1" applyFill="1" applyBorder="1" applyAlignment="1">
      <alignment horizontal="center" vertical="center" wrapText="1"/>
    </xf>
    <xf numFmtId="187" fontId="37" fillId="3" borderId="13" xfId="1" applyFont="1" applyFill="1" applyBorder="1" applyAlignment="1">
      <alignment horizontal="center" vertical="center" wrapText="1"/>
    </xf>
    <xf numFmtId="0" fontId="34" fillId="4" borderId="16" xfId="26" applyFont="1" applyFill="1" applyBorder="1" applyAlignment="1">
      <alignment horizontal="left"/>
    </xf>
    <xf numFmtId="0" fontId="37" fillId="0" borderId="3" xfId="26" applyFont="1" applyBorder="1" applyAlignment="1">
      <alignment horizontal="center" vertical="center" wrapText="1"/>
    </xf>
    <xf numFmtId="0" fontId="37" fillId="0" borderId="4" xfId="26" applyFont="1" applyBorder="1" applyAlignment="1">
      <alignment horizontal="center" vertical="center" wrapText="1"/>
    </xf>
    <xf numFmtId="0" fontId="37" fillId="0" borderId="11" xfId="26" applyFont="1" applyBorder="1" applyAlignment="1">
      <alignment horizontal="center" vertical="center" wrapText="1"/>
    </xf>
    <xf numFmtId="0" fontId="37" fillId="0" borderId="12" xfId="26" applyFont="1" applyBorder="1" applyAlignment="1">
      <alignment horizontal="center" vertical="center" wrapText="1"/>
    </xf>
    <xf numFmtId="0" fontId="37" fillId="0" borderId="10" xfId="26" applyFont="1" applyBorder="1" applyAlignment="1">
      <alignment horizontal="center" vertical="center" wrapText="1"/>
    </xf>
    <xf numFmtId="0" fontId="37" fillId="0" borderId="13" xfId="26" applyFont="1" applyBorder="1" applyAlignment="1">
      <alignment horizontal="center" vertical="center" wrapText="1"/>
    </xf>
    <xf numFmtId="0" fontId="29" fillId="0" borderId="0" xfId="26" quotePrefix="1" applyFont="1" applyAlignment="1">
      <alignment horizontal="left" vertical="center"/>
    </xf>
    <xf numFmtId="0" fontId="37" fillId="0" borderId="0" xfId="26" quotePrefix="1" applyFont="1" applyAlignment="1">
      <alignment horizontal="left" vertical="center"/>
    </xf>
    <xf numFmtId="0" fontId="53" fillId="0" borderId="3" xfId="26" applyFont="1" applyBorder="1" applyAlignment="1">
      <alignment horizontal="center" vertical="center" wrapText="1"/>
    </xf>
    <xf numFmtId="0" fontId="53" fillId="0" borderId="4" xfId="26" applyFont="1" applyBorder="1" applyAlignment="1">
      <alignment horizontal="center" vertical="center" wrapText="1"/>
    </xf>
    <xf numFmtId="0" fontId="53" fillId="0" borderId="11" xfId="26" applyFont="1" applyBorder="1" applyAlignment="1">
      <alignment horizontal="center" vertical="center" wrapText="1"/>
    </xf>
    <xf numFmtId="0" fontId="53" fillId="0" borderId="12" xfId="26" applyFont="1" applyBorder="1" applyAlignment="1">
      <alignment horizontal="center" vertical="center" wrapText="1"/>
    </xf>
    <xf numFmtId="0" fontId="53" fillId="0" borderId="10" xfId="26" applyFont="1" applyBorder="1" applyAlignment="1">
      <alignment horizontal="center" vertical="center" wrapText="1"/>
    </xf>
    <xf numFmtId="0" fontId="53" fillId="0" borderId="13" xfId="26" applyFont="1" applyBorder="1" applyAlignment="1">
      <alignment horizontal="center" vertical="center" wrapText="1"/>
    </xf>
    <xf numFmtId="0" fontId="37" fillId="0" borderId="0" xfId="36" applyFont="1" applyAlignment="1">
      <alignment horizontal="center" vertical="center"/>
    </xf>
    <xf numFmtId="0" fontId="29" fillId="0" borderId="0" xfId="36" applyFont="1" applyAlignment="1">
      <alignment horizontal="left" vertical="center"/>
    </xf>
    <xf numFmtId="0" fontId="29" fillId="0" borderId="2" xfId="36" applyFont="1" applyBorder="1" applyAlignment="1">
      <alignment horizontal="left" vertical="center"/>
    </xf>
    <xf numFmtId="49" fontId="35" fillId="3" borderId="1" xfId="2" applyNumberFormat="1" applyFont="1" applyFill="1" applyBorder="1" applyAlignment="1" applyProtection="1">
      <alignment horizontal="center" vertical="center" wrapText="1"/>
    </xf>
    <xf numFmtId="49" fontId="35" fillId="3" borderId="7" xfId="2" applyNumberFormat="1" applyFont="1" applyFill="1" applyBorder="1" applyAlignment="1" applyProtection="1">
      <alignment horizontal="center" vertical="center" wrapText="1"/>
    </xf>
    <xf numFmtId="0" fontId="37" fillId="0" borderId="0" xfId="2" applyFont="1" applyFill="1" applyBorder="1" applyAlignment="1">
      <alignment horizontal="left" vertical="center"/>
    </xf>
    <xf numFmtId="0" fontId="37" fillId="0" borderId="0" xfId="2" applyFont="1" applyFill="1" applyAlignment="1">
      <alignment horizontal="left" vertical="center"/>
    </xf>
    <xf numFmtId="0" fontId="35" fillId="0" borderId="2" xfId="2" applyFont="1" applyFill="1" applyBorder="1" applyAlignment="1">
      <alignment horizontal="center" vertical="center" wrapText="1"/>
    </xf>
    <xf numFmtId="0" fontId="35" fillId="0" borderId="2" xfId="3" applyFont="1" applyBorder="1" applyAlignment="1">
      <alignment horizontal="center" vertical="center" wrapText="1"/>
    </xf>
  </cellXfs>
  <cellStyles count="55">
    <cellStyle name="Change A&amp;ll" xfId="30" xr:uid="{00000000-0005-0000-0000-000000000000}"/>
    <cellStyle name="Comma" xfId="1" builtinId="3"/>
    <cellStyle name="Comma 2" xfId="28" xr:uid="{00000000-0005-0000-0000-000002000000}"/>
    <cellStyle name="Comma 2 2" xfId="42" xr:uid="{4C48E771-8E43-44F8-BB0F-02F2435836FE}"/>
    <cellStyle name="Comma 3" xfId="29" xr:uid="{00000000-0005-0000-0000-000003000000}"/>
    <cellStyle name="Comma 3 2" xfId="49" xr:uid="{5A727A13-AC6C-4105-A1F5-B474A674E925}"/>
    <cellStyle name="Comma 4" xfId="33" xr:uid="{00000000-0005-0000-0000-000004000000}"/>
    <cellStyle name="Comma 4 2" xfId="45" xr:uid="{F64D7EA4-1433-4444-A3CD-423AADF325F7}"/>
    <cellStyle name="Comma 5" xfId="31" xr:uid="{00000000-0005-0000-0000-000005000000}"/>
    <cellStyle name="Comma 5 2" xfId="41" xr:uid="{22A2A683-0C59-4244-BC01-175DEED14D7D}"/>
    <cellStyle name="Comma_Annual1999" xfId="35" xr:uid="{00000000-0005-0000-0000-000006000000}"/>
    <cellStyle name="Index Number" xfId="4" xr:uid="{00000000-0005-0000-0000-000007000000}"/>
    <cellStyle name="Integer" xfId="9" xr:uid="{00000000-0005-0000-0000-000008000000}"/>
    <cellStyle name="Normal" xfId="0" builtinId="0"/>
    <cellStyle name="Normal 10" xfId="24" xr:uid="{00000000-0005-0000-0000-00000A000000}"/>
    <cellStyle name="Normal 10 2" xfId="46" xr:uid="{787318D6-6EDD-4587-B4BD-4F6DDA7763AC}"/>
    <cellStyle name="Normal 11" xfId="26" xr:uid="{00000000-0005-0000-0000-00000B000000}"/>
    <cellStyle name="Normal 11 2" xfId="44" xr:uid="{8E734E52-B54B-4CDA-A1FC-2BD4453A3C1F}"/>
    <cellStyle name="Normal 12" xfId="32" xr:uid="{00000000-0005-0000-0000-00000C000000}"/>
    <cellStyle name="Normal 12 2" xfId="37" xr:uid="{711626A1-D3BC-4108-BE1D-BCF3C5803774}"/>
    <cellStyle name="Normal 13" xfId="36" xr:uid="{00000000-0005-0000-0000-00000D000000}"/>
    <cellStyle name="Normal 14" xfId="52" xr:uid="{CAF841BA-C0B6-4C0A-95D9-11B0AB5957E4}"/>
    <cellStyle name="Normal 17" xfId="51" xr:uid="{916F3492-A897-42DD-84B7-BB37952EE485}"/>
    <cellStyle name="Normal 2" xfId="10" xr:uid="{00000000-0005-0000-0000-00000E000000}"/>
    <cellStyle name="Normal 2 2" xfId="11" xr:uid="{00000000-0005-0000-0000-00000F000000}"/>
    <cellStyle name="Normal 3" xfId="12" xr:uid="{00000000-0005-0000-0000-000010000000}"/>
    <cellStyle name="Normal 3 2" xfId="13" xr:uid="{00000000-0005-0000-0000-000011000000}"/>
    <cellStyle name="Normal 3 2 2" xfId="14" xr:uid="{00000000-0005-0000-0000-000012000000}"/>
    <cellStyle name="Normal 3 3" xfId="15" xr:uid="{00000000-0005-0000-0000-000013000000}"/>
    <cellStyle name="Normal 4" xfId="5" xr:uid="{00000000-0005-0000-0000-000014000000}"/>
    <cellStyle name="Normal 5" xfId="16" xr:uid="{00000000-0005-0000-0000-000015000000}"/>
    <cellStyle name="Normal 5 2" xfId="17" xr:uid="{00000000-0005-0000-0000-000016000000}"/>
    <cellStyle name="Normal 5 2 2" xfId="40" xr:uid="{69ABB34A-D4C4-4401-BDAF-F4D87557ABFE}"/>
    <cellStyle name="Normal 5 3" xfId="39" xr:uid="{B97512A8-81BA-409A-A3A5-3AE83ADE7876}"/>
    <cellStyle name="Normal 6" xfId="18" xr:uid="{00000000-0005-0000-0000-000017000000}"/>
    <cellStyle name="Normal 7" xfId="19" xr:uid="{00000000-0005-0000-0000-000018000000}"/>
    <cellStyle name="Normal 7 2" xfId="48" xr:uid="{8DFFA3FF-B9EA-4D84-B600-A2262CE6267D}"/>
    <cellStyle name="Normal 8" xfId="20" xr:uid="{00000000-0005-0000-0000-000019000000}"/>
    <cellStyle name="Normal 9" xfId="21" xr:uid="{00000000-0005-0000-0000-00001A000000}"/>
    <cellStyle name="Normal 9 2" xfId="50" xr:uid="{CD68B115-E6DB-4ABD-BBBA-C2E90068A067}"/>
    <cellStyle name="Normal_Annual1999" xfId="34" xr:uid="{00000000-0005-0000-0000-00001B000000}"/>
    <cellStyle name="Normal_cover-new" xfId="25" xr:uid="{00000000-0005-0000-0000-00001C000000}"/>
    <cellStyle name="Normal_Information-new" xfId="27" xr:uid="{00000000-0005-0000-0000-00001D000000}"/>
    <cellStyle name="Normal_Sheet1" xfId="22" xr:uid="{00000000-0005-0000-0000-00001E000000}"/>
    <cellStyle name="Normal_T16-22ch4-new" xfId="54" xr:uid="{8D9A94B7-EE48-405F-8A5F-3B552E9EFD9C}"/>
    <cellStyle name="Normal_แบบรายงานประจำเดือน-ชีวิต" xfId="3" xr:uid="{00000000-0005-0000-0000-000020000000}"/>
    <cellStyle name="Normal_แบบรายงานประจำปี-ชีวิต" xfId="8" xr:uid="{00000000-0005-0000-0000-000021000000}"/>
    <cellStyle name="Normal_แบบรายงานประจำปี-ชีวิต-N" xfId="6" xr:uid="{00000000-0005-0000-0000-000022000000}"/>
    <cellStyle name="Normal_แบบรายงานประจำปี-วินาศภัย" xfId="7" xr:uid="{00000000-0005-0000-0000-000023000000}"/>
    <cellStyle name="Number 1" xfId="23" xr:uid="{00000000-0005-0000-0000-000024000000}"/>
    <cellStyle name="Percent 2" xfId="47" xr:uid="{71B002BE-73E4-42DB-BE47-2F5D8521F0D5}"/>
    <cellStyle name="Percent 3" xfId="38" xr:uid="{03EF37E6-7771-4F5F-BA8F-2C27651F38DE}"/>
    <cellStyle name="เครื่องหมายจุลภาค_Anaual Report" xfId="43" xr:uid="{412B6FD9-D367-44B0-BDD1-BADB40E5871C}"/>
    <cellStyle name="ปกติ_LHA 010920" xfId="53" xr:uid="{FC5AB15F-000A-4AF4-9203-F62213B09981}"/>
    <cellStyle name="ปกติ_PCAadjust" xfId="2" xr:uid="{00000000-0005-0000-0000-00002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2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99-4B33-942B-6BD21199C455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99-4B33-942B-6BD21199C455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99-4B33-942B-6BD21199C455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99-4B33-942B-6BD21199C455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99-4B33-942B-6BD21199C455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99-4B33-942B-6BD21199C455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99-4B33-942B-6BD21199C455}"/>
                </c:ext>
              </c:extLst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99-4B33-942B-6BD21199C455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299-4B33-942B-6BD21199C455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299-4B33-942B-6BD21199C45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1400" b="0" i="0" u="none" strike="noStrike" baseline="0">
                    <a:solidFill>
                      <a:srgbClr val="000000"/>
                    </a:solidFill>
                    <a:latin typeface="AngsanaUPC"/>
                    <a:ea typeface="AngsanaUPC"/>
                    <a:cs typeface="AngsanaUPC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smooth val="0"/>
          <c:extLst>
            <c:ext xmlns:c16="http://schemas.microsoft.com/office/drawing/2014/chart" uri="{C3380CC4-5D6E-409C-BE32-E72D297353CC}">
              <c16:uniqueId val="{0000000A-3299-4B33-942B-6BD21199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98048"/>
        <c:axId val="118499584"/>
      </c:lineChart>
      <c:catAx>
        <c:axId val="118498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ngsanaUPC"/>
                <a:ea typeface="AngsanaUPC"/>
                <a:cs typeface="AngsanaUPC"/>
              </a:defRPr>
            </a:pPr>
            <a:endParaRPr lang="th-TH"/>
          </a:p>
        </c:txPr>
        <c:crossAx val="118499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8499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ngsanaUPC"/>
                <a:ea typeface="AngsanaUPC"/>
                <a:cs typeface="AngsanaUPC"/>
              </a:defRPr>
            </a:pPr>
            <a:endParaRPr lang="th-TH"/>
          </a:p>
        </c:txPr>
        <c:crossAx val="118498048"/>
        <c:crosses val="autoZero"/>
        <c:crossBetween val="midCat"/>
      </c:valAx>
      <c:spPr>
        <a:pattFill prst="pct10">
          <a:fgClr>
            <a:srgbClr val="000000"/>
          </a:fgClr>
          <a:bgClr>
            <a:srgbClr val="FFFFFF"/>
          </a:bgClr>
        </a:patt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ngsanaUPC"/>
          <a:ea typeface="AngsanaUPC"/>
          <a:cs typeface="AngsanaUPC"/>
        </a:defRPr>
      </a:pPr>
      <a:endParaRPr lang="th-TH"/>
    </a:p>
  </c:txPr>
  <c:printSettings>
    <c:headerFooter alignWithMargins="0">
      <c:oddHeader>&amp;A</c:oddHeader>
      <c:oddFooter>Page &amp;P</c:oddFooter>
    </c:headerFooter>
    <c:pageMargins b="1" l="0.75000000000000622" r="0.750000000000006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th-TH" sz="2400" b="1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r>
              <a:rPr lang="en-GB"/>
              <a:t>Ordinary Premium Persistency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0-0EA9-4032-AECB-3242740C3439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1-0EA9-4032-AECB-3242740C3439}"/>
            </c:ext>
          </c:extLst>
        </c:ser>
        <c:ser>
          <c:idx val="2"/>
          <c:order val="2"/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2-0EA9-4032-AECB-3242740C3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683136"/>
        <c:axId val="118546816"/>
      </c:lineChart>
      <c:catAx>
        <c:axId val="98683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th-TH"/>
          </a:p>
        </c:txPr>
        <c:crossAx val="118546816"/>
        <c:crossesAt val="80"/>
        <c:auto val="0"/>
        <c:lblAlgn val="ctr"/>
        <c:lblOffset val="100"/>
        <c:tickLblSkip val="1"/>
        <c:tickMarkSkip val="1"/>
        <c:noMultiLvlLbl val="0"/>
      </c:catAx>
      <c:valAx>
        <c:axId val="118546816"/>
        <c:scaling>
          <c:orientation val="minMax"/>
          <c:max val="96"/>
          <c:min val="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th-TH"/>
          </a:p>
        </c:txPr>
        <c:crossAx val="98683136"/>
        <c:crosses val="autoZero"/>
        <c:crossBetween val="midCat"/>
        <c:majorUnit val="4"/>
      </c:valAx>
      <c:spPr>
        <a:pattFill prst="pct10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th-TH" sz="1180" b="0" i="0" u="none" strike="noStrike" baseline="0">
              <a:solidFill>
                <a:srgbClr val="000000"/>
              </a:solidFill>
              <a:latin typeface="CordiaUPC"/>
              <a:ea typeface="CordiaUPC"/>
              <a:cs typeface="CordiaUPC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ordiaUPC"/>
          <a:ea typeface="CordiaUPC"/>
          <a:cs typeface="CordiaUPC"/>
        </a:defRPr>
      </a:pPr>
      <a:endParaRPr lang="th-TH"/>
    </a:p>
  </c:txPr>
  <c:printSettings>
    <c:headerFooter alignWithMargins="0">
      <c:oddHeader>&amp;A</c:oddHeader>
      <c:oddFooter>Page &amp;P</c:oddFooter>
    </c:headerFooter>
    <c:pageMargins b="1" l="0.75000000000000622" r="0.75000000000000622" t="1" header="0.5" footer="0.5"/>
    <c:pageSetup paperSize="9" orientation="landscape" horizontalDpi="180" verticalDpi="18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th-TH" sz="2400" b="1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r>
              <a:rPr lang="en-GB"/>
              <a:t>Industrial Premium Persistency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0-CAC4-414A-85AA-EDA9AEFBAAB1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1-CAC4-414A-85AA-EDA9AEFBAAB1}"/>
            </c:ext>
          </c:extLst>
        </c:ser>
        <c:ser>
          <c:idx val="2"/>
          <c:order val="2"/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2-CAC4-414A-85AA-EDA9AEFBA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60416"/>
        <c:axId val="120462336"/>
      </c:lineChart>
      <c:catAx>
        <c:axId val="120460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th-TH"/>
          </a:p>
        </c:txPr>
        <c:crossAx val="120462336"/>
        <c:crossesAt val="82"/>
        <c:auto val="0"/>
        <c:lblAlgn val="ctr"/>
        <c:lblOffset val="100"/>
        <c:tickLblSkip val="1"/>
        <c:tickMarkSkip val="1"/>
        <c:noMultiLvlLbl val="0"/>
      </c:catAx>
      <c:valAx>
        <c:axId val="120462336"/>
        <c:scaling>
          <c:orientation val="minMax"/>
          <c:max val="91"/>
          <c:min val="8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th-TH"/>
          </a:p>
        </c:txPr>
        <c:crossAx val="120460416"/>
        <c:crosses val="autoZero"/>
        <c:crossBetween val="midCat"/>
        <c:majorUnit val="2"/>
        <c:minorUnit val="1"/>
      </c:valAx>
      <c:spPr>
        <a:pattFill prst="pct10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th-TH" sz="1180" b="0" i="0" u="none" strike="noStrike" baseline="0">
              <a:solidFill>
                <a:srgbClr val="000000"/>
              </a:solidFill>
              <a:latin typeface="CordiaUPC"/>
              <a:ea typeface="CordiaUPC"/>
              <a:cs typeface="CordiaUPC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ordiaUPC"/>
          <a:ea typeface="CordiaUPC"/>
          <a:cs typeface="CordiaUPC"/>
        </a:defRPr>
      </a:pPr>
      <a:endParaRPr lang="th-TH"/>
    </a:p>
  </c:txPr>
  <c:printSettings>
    <c:headerFooter alignWithMargins="0">
      <c:oddHeader>&amp;A</c:oddHeader>
      <c:oddFooter>Page &amp;P</c:oddFooter>
    </c:headerFooter>
    <c:pageMargins b="1" l="0.75000000000000622" r="0.750000000000006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th-TH" sz="2400" b="1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r>
              <a:rPr lang="en-GB"/>
              <a:t>Group Premium Persistency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0-47FD-4DCF-91C9-5F9180F013C0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1-47FD-4DCF-91C9-5F9180F013C0}"/>
            </c:ext>
          </c:extLst>
        </c:ser>
        <c:ser>
          <c:idx val="2"/>
          <c:order val="2"/>
          <c:spPr>
            <a:ln w="38100">
              <a:solidFill>
                <a:srgbClr val="FF00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2-47FD-4DCF-91C9-5F9180F01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96128"/>
        <c:axId val="120498048"/>
      </c:lineChart>
      <c:catAx>
        <c:axId val="120496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th-TH"/>
          </a:p>
        </c:txPr>
        <c:crossAx val="120498048"/>
        <c:crossesAt val="65"/>
        <c:auto val="0"/>
        <c:lblAlgn val="ctr"/>
        <c:lblOffset val="100"/>
        <c:tickLblSkip val="1"/>
        <c:tickMarkSkip val="1"/>
        <c:noMultiLvlLbl val="0"/>
      </c:catAx>
      <c:valAx>
        <c:axId val="120498048"/>
        <c:scaling>
          <c:orientation val="minMax"/>
          <c:max val="100"/>
          <c:min val="6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UPC"/>
                <a:ea typeface="CordiaUPC"/>
                <a:cs typeface="CordiaUPC"/>
              </a:defRPr>
            </a:pPr>
            <a:endParaRPr lang="th-TH"/>
          </a:p>
        </c:txPr>
        <c:crossAx val="120496128"/>
        <c:crosses val="autoZero"/>
        <c:crossBetween val="midCat"/>
        <c:majorUnit val="5"/>
        <c:minorUnit val="1"/>
      </c:valAx>
      <c:spPr>
        <a:pattFill prst="pct10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th-TH" sz="1180" b="0" i="0" u="none" strike="noStrike" baseline="0">
              <a:solidFill>
                <a:srgbClr val="000000"/>
              </a:solidFill>
              <a:latin typeface="CordiaUPC"/>
              <a:ea typeface="CordiaUPC"/>
              <a:cs typeface="CordiaUPC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ordiaUPC"/>
          <a:ea typeface="CordiaUPC"/>
          <a:cs typeface="CordiaUPC"/>
        </a:defRPr>
      </a:pPr>
      <a:endParaRPr lang="th-TH"/>
    </a:p>
  </c:txPr>
  <c:printSettings>
    <c:headerFooter alignWithMargins="0">
      <c:oddHeader>&amp;A</c:oddHeader>
      <c:oddFooter>Page &amp;P</c:oddFooter>
    </c:headerFooter>
    <c:pageMargins b="1" l="0.75000000000000622" r="0.75000000000000622" t="1" header="0.5" footer="0.5"/>
    <c:pageSetup paperSize="9" orientation="landscape" horizontalDpi="180" verticalDpi="18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451907</xdr:colOff>
      <xdr:row>11</xdr:row>
      <xdr:rowOff>9525</xdr:rowOff>
    </xdr:from>
    <xdr:to>
      <xdr:col>8</xdr:col>
      <xdr:colOff>383116</xdr:colOff>
      <xdr:row>20</xdr:row>
      <xdr:rowOff>66675</xdr:rowOff>
    </xdr:to>
    <xdr:pic>
      <xdr:nvPicPr>
        <xdr:cNvPr id="2" name="Picture 104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49324" y="4962525"/>
          <a:ext cx="3413125" cy="3105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142875</xdr:colOff>
      <xdr:row>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441324</xdr:colOff>
      <xdr:row>3</xdr:row>
      <xdr:rowOff>334442</xdr:rowOff>
    </xdr:from>
    <xdr:to>
      <xdr:col>10</xdr:col>
      <xdr:colOff>203199</xdr:colOff>
      <xdr:row>4</xdr:row>
      <xdr:rowOff>162992</xdr:rowOff>
    </xdr:to>
    <xdr:sp macro="" textlink="">
      <xdr:nvSpPr>
        <xdr:cNvPr id="7" name="WordArt 8" descr="Paper ba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03299" y="1439342"/>
          <a:ext cx="4819650" cy="914400"/>
        </a:xfrm>
        <a:prstGeom prst="rect">
          <a:avLst/>
        </a:prstGeom>
      </xdr:spPr>
      <xdr:txBody>
        <a:bodyPr wrap="none" fromWordArt="1">
          <a:prstTxWarp prst="textTriangleInverted">
            <a:avLst>
              <a:gd name="adj" fmla="val 50000"/>
            </a:avLst>
          </a:prstTxWarp>
        </a:bodyPr>
        <a:lstStyle/>
        <a:p>
          <a:pPr algn="ctr" rtl="0"/>
          <a:r>
            <a:rPr lang="th-TH" sz="5400" b="1" kern="10" spc="0">
              <a:ln w="9525">
                <a:solidFill>
                  <a:srgbClr val="008000"/>
                </a:solidFill>
                <a:round/>
                <a:headEnd/>
                <a:tailEnd/>
              </a:ln>
              <a:solidFill>
                <a:schemeClr val="accent2">
                  <a:lumMod val="50000"/>
                </a:schemeClr>
              </a:solidFill>
              <a:effectLst>
                <a:outerShdw dist="563972" dir="14049741" sx="125000" sy="125000" algn="tl" rotWithShape="0">
                  <a:srgbClr val="C7DFD3">
                    <a:alpha val="80000"/>
                  </a:srgbClr>
                </a:outerShdw>
              </a:effectLst>
              <a:latin typeface="Times New Roman"/>
            </a:rPr>
            <a:t>รายงานสถิติธุรกิจประกันชีวิต</a:t>
          </a:r>
          <a:endParaRPr lang="en-US" sz="5400" b="1" kern="10" spc="0">
            <a:ln w="9525">
              <a:solidFill>
                <a:srgbClr val="008000"/>
              </a:solidFill>
              <a:round/>
              <a:headEnd/>
              <a:tailEnd/>
            </a:ln>
            <a:solidFill>
              <a:schemeClr val="accent2">
                <a:lumMod val="50000"/>
              </a:schemeClr>
            </a:solidFill>
            <a:effectLst>
              <a:outerShdw dist="563972" dir="14049741" sx="125000" sy="125000" algn="tl" rotWithShape="0">
                <a:srgbClr val="C7DFD3">
                  <a:alpha val="80000"/>
                </a:srgbClr>
              </a:outerShdw>
            </a:effectLst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133350</xdr:colOff>
      <xdr:row>0</xdr:row>
      <xdr:rowOff>304800</xdr:rowOff>
    </xdr:from>
    <xdr:to>
      <xdr:col>1</xdr:col>
      <xdr:colOff>219075</xdr:colOff>
      <xdr:row>23</xdr:row>
      <xdr:rowOff>200025</xdr:rowOff>
    </xdr:to>
    <xdr:sp macro="" textlink="">
      <xdr:nvSpPr>
        <xdr:cNvPr id="8" name="WordArt 9" descr="Sand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4090988" y="4529138"/>
          <a:ext cx="9096375" cy="647700"/>
        </a:xfrm>
        <a:prstGeom prst="rect">
          <a:avLst/>
        </a:prstGeom>
      </xdr:spPr>
      <xdr:txBody>
        <a:bodyPr vert="wordArt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/>
          <a:r>
            <a:rPr lang="en-US" sz="3600" kern="10" spc="0">
              <a:ln w="12700">
                <a:solidFill>
                  <a:srgbClr val="C4B596"/>
                </a:solidFill>
                <a:round/>
                <a:headEnd/>
                <a:tailEnd/>
              </a:ln>
              <a:solidFill>
                <a:schemeClr val="tx2">
                  <a:lumMod val="60000"/>
                  <a:lumOff val="40000"/>
                </a:schemeClr>
              </a:solidFill>
              <a:effectLst>
                <a:outerShdw dist="53882" dir="2700000" algn="ctr" rotWithShape="0">
                  <a:srgbClr val="CBCBCB">
                    <a:alpha val="80000"/>
                  </a:srgbClr>
                </a:outerShdw>
              </a:effectLst>
              <a:latin typeface="Times New Roman"/>
              <a:cs typeface="Times New Roman"/>
            </a:rPr>
            <a:t>Life Insurance Annual Statistic Report</a:t>
          </a:r>
        </a:p>
      </xdr:txBody>
    </xdr:sp>
    <xdr:clientData/>
  </xdr:twoCellAnchor>
  <xdr:twoCellAnchor>
    <xdr:from>
      <xdr:col>2</xdr:col>
      <xdr:colOff>119591</xdr:colOff>
      <xdr:row>5</xdr:row>
      <xdr:rowOff>59262</xdr:rowOff>
    </xdr:from>
    <xdr:to>
      <xdr:col>10</xdr:col>
      <xdr:colOff>74083</xdr:colOff>
      <xdr:row>8</xdr:row>
      <xdr:rowOff>127000</xdr:rowOff>
    </xdr:to>
    <xdr:sp macro="" textlink="">
      <xdr:nvSpPr>
        <xdr:cNvPr id="9" name="WordArt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 noChangeShapeType="1"/>
        </xdr:cNvSpPr>
      </xdr:nvSpPr>
      <xdr:spPr bwMode="auto">
        <a:xfrm>
          <a:off x="1114424" y="2895595"/>
          <a:ext cx="3933826" cy="1168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th-TH" sz="45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abic Transparent"/>
              <a:cs typeface="+mn-cs"/>
            </a:rPr>
            <a:t>ประจำปี</a:t>
          </a:r>
          <a:r>
            <a:rPr lang="en-US" sz="45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abic Transparent"/>
              <a:cs typeface="+mn-cs"/>
            </a:rPr>
            <a:t> </a:t>
          </a:r>
          <a:r>
            <a:rPr lang="en-US" sz="45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abic Transparent"/>
              <a:ea typeface="+mn-ea"/>
              <a:cs typeface="+mn-cs"/>
            </a:rPr>
            <a:t>25</a:t>
          </a:r>
          <a:r>
            <a:rPr lang="th-TH" sz="45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rabic Transparent"/>
              <a:ea typeface="+mn-ea"/>
              <a:cs typeface="+mn-cs"/>
            </a:rPr>
            <a:t>65</a:t>
          </a:r>
          <a:endParaRPr lang="en-US" sz="4500" b="1" i="0" strike="noStrike">
            <a:solidFill>
              <a:schemeClr val="tx1">
                <a:lumMod val="75000"/>
                <a:lumOff val="25000"/>
              </a:schemeClr>
            </a:solidFill>
            <a:latin typeface="Arabic Transparen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21167</xdr:colOff>
      <xdr:row>8</xdr:row>
      <xdr:rowOff>158753</xdr:rowOff>
    </xdr:from>
    <xdr:to>
      <xdr:col>11</xdr:col>
      <xdr:colOff>285751</xdr:colOff>
      <xdr:row>11</xdr:row>
      <xdr:rowOff>311157</xdr:rowOff>
    </xdr:to>
    <xdr:sp macro="" textlink="">
      <xdr:nvSpPr>
        <xdr:cNvPr id="10" name="WordArt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 noChangeShapeType="1"/>
        </xdr:cNvSpPr>
      </xdr:nvSpPr>
      <xdr:spPr bwMode="auto">
        <a:xfrm>
          <a:off x="583142" y="4102103"/>
          <a:ext cx="5884334" cy="11811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40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ndalus" pitchFamily="18" charset="-78"/>
              <a:cs typeface="Andalus" pitchFamily="18" charset="-78"/>
            </a:rPr>
            <a:t>Annual Report 20</a:t>
          </a:r>
          <a:r>
            <a:rPr lang="th-TH" sz="4000" b="1" i="0" strike="noStrike">
              <a:solidFill>
                <a:schemeClr val="tx1">
                  <a:lumMod val="75000"/>
                  <a:lumOff val="25000"/>
                </a:schemeClr>
              </a:solidFill>
              <a:latin typeface="Andalus" pitchFamily="18" charset="-78"/>
              <a:cs typeface="Andalus" pitchFamily="18" charset="-78"/>
            </a:rPr>
            <a:t>22</a:t>
          </a:r>
          <a:endParaRPr lang="en-US" sz="4000" b="1" i="0" strike="noStrike">
            <a:solidFill>
              <a:schemeClr val="tx1">
                <a:lumMod val="75000"/>
                <a:lumOff val="25000"/>
              </a:schemeClr>
            </a:solidFill>
            <a:latin typeface="Andalus" pitchFamily="18" charset="-78"/>
            <a:cs typeface="Andalus" pitchFamily="18" charset="-7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0.02589</cdr:x>
      <cdr:y>0.28562</cdr:y>
    </cdr:from>
    <cdr:to>
      <cdr:x>1</cdr:x>
      <cdr:y>1</cdr:y>
    </cdr:to>
    <cdr:sp macro="" textlink="">
      <cdr:nvSpPr>
        <cdr:cNvPr id="2049" name="Text 1">
          <a:extLst xmlns:a="http://schemas.openxmlformats.org/drawingml/2006/main">
            <a:ext uri="{FF2B5EF4-FFF2-40B4-BE49-F238E27FC236}">
              <a16:creationId xmlns:a16="http://schemas.microsoft.com/office/drawing/2014/main" id="{D6E043A5-6772-4A0B-BD74-5A93F0A5497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543" y="477580"/>
          <a:ext cx="714436" cy="5239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4572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CordiaUPC"/>
              <a:cs typeface="CordiaUPC"/>
            </a:rPr>
            <a:t>Month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irapuk\Desktop\ANNUAL%20REPORT%20TEMPLATE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mkwan\OIC%20Returns\&#3619;&#3634;&#3618;&#3591;&#3634;&#3609;&#3611;&#3619;&#3632;&#3592;&#3635;&#3611;&#3637;\&#3619;&#3634;&#3618;&#3591;&#3634;&#3609;&#3611;&#3619;&#3632;&#3592;&#3635;&#3611;&#3637;%202558\Template_New\Template_New\excel%20template%20-%20&#3623;&#3636;&#3609;&#3634;&#3624;&#3616;&#3633;&#3618;\annual_return_nonlife_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ช1210"/>
      <sheetName val="ช1220"/>
      <sheetName val="ช1300"/>
      <sheetName val="ช1400"/>
      <sheetName val="ช1500"/>
      <sheetName val="ช1700"/>
      <sheetName val="ช1800"/>
      <sheetName val="ช2100"/>
      <sheetName val="ช2101"/>
      <sheetName val="ช2300"/>
      <sheetName val="ช2310"/>
      <sheetName val="ช2320"/>
      <sheetName val="ช2330"/>
      <sheetName val="ช2340"/>
      <sheetName val="ช2350"/>
      <sheetName val="ช2360"/>
      <sheetName val="ช2370"/>
      <sheetName val="ช2400"/>
      <sheetName val="ช2510"/>
      <sheetName val="ช2520"/>
      <sheetName val="ช2600"/>
      <sheetName val="ช3100"/>
      <sheetName val="ช3200"/>
      <sheetName val="ช3300"/>
      <sheetName val="ช3302"/>
      <sheetName val="ช3303"/>
      <sheetName val="ช3305"/>
      <sheetName val="ช3306"/>
      <sheetName val="ช3307"/>
      <sheetName val="ช3308"/>
      <sheetName val="ช3309"/>
      <sheetName val="ช3310"/>
      <sheetName val="ช3520"/>
      <sheetName val="ช3521"/>
      <sheetName val="ช3522"/>
      <sheetName val="ช3530"/>
      <sheetName val="ช3540"/>
      <sheetName val="ช3570"/>
      <sheetName val="ช3580"/>
      <sheetName val="ช3610"/>
      <sheetName val="ช3620"/>
      <sheetName val="ช3630"/>
      <sheetName val="ช3690"/>
      <sheetName val="ช3710"/>
      <sheetName val="ช4100"/>
      <sheetName val="ช4210"/>
      <sheetName val="ช5100"/>
      <sheetName val="ช5200"/>
      <sheetName val="ช5300"/>
      <sheetName val="ช5900"/>
      <sheetName val="ช6200"/>
      <sheetName val="ช6300"/>
      <sheetName val="ช6301"/>
      <sheetName val="ช6302"/>
      <sheetName val="ช6900"/>
      <sheetName val="DropDown"/>
      <sheetName val="Sheet2"/>
    </sheetNames>
    <sheetDataSet>
      <sheetData sheetId="0"/>
      <sheetData sheetId="1"/>
      <sheetData sheetId="2"/>
      <sheetData sheetId="3"/>
      <sheetData sheetId="4"/>
      <sheetData sheetId="5">
        <row r="10">
          <cell r="A10" t="str">
            <v>1.N.0.0.0</v>
          </cell>
        </row>
      </sheetData>
      <sheetData sheetId="6"/>
      <sheetData sheetId="7"/>
      <sheetData sheetId="8"/>
      <sheetData sheetId="9">
        <row r="14">
          <cell r="P14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8">
          <cell r="K18">
            <v>0</v>
          </cell>
        </row>
      </sheetData>
      <sheetData sheetId="21">
        <row r="45">
          <cell r="J45">
            <v>0</v>
          </cell>
        </row>
      </sheetData>
      <sheetData sheetId="22">
        <row r="19">
          <cell r="E19">
            <v>0</v>
          </cell>
        </row>
      </sheetData>
      <sheetData sheetId="23"/>
      <sheetData sheetId="24">
        <row r="10">
          <cell r="A10" t="str">
            <v>1.1.N.0.0</v>
          </cell>
        </row>
      </sheetData>
      <sheetData sheetId="25">
        <row r="10">
          <cell r="A10" t="str">
            <v>1.1.N.0.0</v>
          </cell>
        </row>
      </sheetData>
      <sheetData sheetId="26">
        <row r="10">
          <cell r="A10" t="str">
            <v>1.1.N.0.0</v>
          </cell>
        </row>
      </sheetData>
      <sheetData sheetId="27">
        <row r="10">
          <cell r="A10" t="str">
            <v>1.N.0.0.0</v>
          </cell>
        </row>
      </sheetData>
      <sheetData sheetId="28">
        <row r="10">
          <cell r="A10" t="str">
            <v>1.N.0.0.0</v>
          </cell>
        </row>
      </sheetData>
      <sheetData sheetId="29">
        <row r="10">
          <cell r="A10" t="str">
            <v>1.N.0.0.0</v>
          </cell>
        </row>
      </sheetData>
      <sheetData sheetId="30">
        <row r="10">
          <cell r="A10" t="str">
            <v>1.N.0.0.0</v>
          </cell>
        </row>
      </sheetData>
      <sheetData sheetId="31">
        <row r="10">
          <cell r="A10"/>
        </row>
      </sheetData>
      <sheetData sheetId="32">
        <row r="14">
          <cell r="F14">
            <v>0</v>
          </cell>
        </row>
      </sheetData>
      <sheetData sheetId="33"/>
      <sheetData sheetId="34"/>
      <sheetData sheetId="35">
        <row r="10">
          <cell r="A10" t="str">
            <v>1.N.0.0.0</v>
          </cell>
        </row>
      </sheetData>
      <sheetData sheetId="36">
        <row r="10">
          <cell r="A10" t="str">
            <v>1.N.0.0.0</v>
          </cell>
        </row>
      </sheetData>
      <sheetData sheetId="37">
        <row r="10">
          <cell r="A10" t="str">
            <v>1.1.N.0.0</v>
          </cell>
        </row>
      </sheetData>
      <sheetData sheetId="38">
        <row r="10">
          <cell r="A10" t="str">
            <v>5.0.0.0.0</v>
          </cell>
        </row>
      </sheetData>
      <sheetData sheetId="39">
        <row r="10">
          <cell r="A10" t="str">
            <v>1.N.0.0.0</v>
          </cell>
        </row>
      </sheetData>
      <sheetData sheetId="40">
        <row r="10">
          <cell r="A10" t="str">
            <v>1.N.0.0.0</v>
          </cell>
        </row>
      </sheetData>
      <sheetData sheetId="41">
        <row r="10">
          <cell r="A10"/>
        </row>
      </sheetData>
      <sheetData sheetId="42">
        <row r="10">
          <cell r="A10"/>
        </row>
      </sheetData>
      <sheetData sheetId="43">
        <row r="10">
          <cell r="A10" t="str">
            <v>1.0.0.0.0</v>
          </cell>
        </row>
      </sheetData>
      <sheetData sheetId="44">
        <row r="10">
          <cell r="A10" t="str">
            <v>1.N.0.0.0</v>
          </cell>
        </row>
      </sheetData>
      <sheetData sheetId="45"/>
      <sheetData sheetId="46">
        <row r="10">
          <cell r="A10" t="str">
            <v>1.N.0.0.0</v>
          </cell>
        </row>
      </sheetData>
      <sheetData sheetId="47">
        <row r="10">
          <cell r="A10" t="str">
            <v>1.1.N.0.0</v>
          </cell>
        </row>
      </sheetData>
      <sheetData sheetId="48">
        <row r="10">
          <cell r="A10" t="str">
            <v>1.N.0.0.0</v>
          </cell>
        </row>
      </sheetData>
      <sheetData sheetId="49">
        <row r="27">
          <cell r="H27">
            <v>0</v>
          </cell>
        </row>
      </sheetData>
      <sheetData sheetId="50"/>
      <sheetData sheetId="51"/>
      <sheetData sheetId="52"/>
      <sheetData sheetId="53"/>
      <sheetData sheetId="54"/>
      <sheetData sheetId="55">
        <row r="2">
          <cell r="A2" t="str">
            <v>[1.N.0.0.0] Fixed Income Fund</v>
          </cell>
          <cell r="B2" t="str">
            <v>[1.1.N.0.0] รัฐบาล, ธปท. รัฐวิสาหกิจไทย องค์กรที่จัดตั้งโดยกฎหมายพิเศษ โดยมีกระทรวงการคลังค้ำประกัน ในสกุลเงินบาท</v>
          </cell>
          <cell r="C2" t="str">
            <v>[1.1.N.0.0]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ในสกุลเงินบาท</v>
          </cell>
          <cell r="D2" t="str">
            <v>[1.N.0.0.0] รัฐวิสาหกิจไทย รวมถึงองค์กรที่จัดตั้งโดยกฎหมายพิเศษ โดยมีกระทรวงการคลังค้ำประกัน ในสกุลเงินบาท</v>
          </cell>
          <cell r="E2" t="str">
            <v>[1.1.N.0.0] หลักทรัพย์ในประเทศ - ตราสารทุนที่จดทะเบียนในตลาดหลักทรัพย์แห่งประเทศไทย ตลาดหลักทรัพย์ เอ็ม เอ ไอ</v>
          </cell>
          <cell r="F2" t="str">
            <v>[1.N.0.0.0] หลักทรัพย์ในประเทศ</v>
          </cell>
          <cell r="G2" t="str">
            <v>[1.N.0.0.0] หุ้นสามัญ</v>
          </cell>
          <cell r="H2" t="str">
            <v>[1.N.0.0.0] ระยะยาว (ระยะเวลาตามสัญญา &gt; 1 ปี)</v>
          </cell>
          <cell r="I2" t="str">
            <v>[1.N.0.0.0] ปัจจุบันและเกินกำหนดชำระไม่เกิน 3 เดือน</v>
          </cell>
          <cell r="J2" t="str">
            <v>[1.1.N.0.0] เงินให้กู้ยืมแก่พนักงานและตัวแทน ปัจจุบันและเกินกำหนดชำระไม่เกิน 3 เดือน</v>
          </cell>
          <cell r="K2" t="str">
            <v>[1.N.0.0.0] ปัจจุบันและเกินกำหนดชำระไม่เกิน 3 เดือน</v>
          </cell>
          <cell r="L2" t="str">
            <v>[2.1.1.N.0] ในประเทศ - ออมทรัพย์ - เงินฝากสถาบันการเงินประเภทไม่กำหนดระยะเวลาการจ่ายคืน</v>
          </cell>
          <cell r="N2" t="str">
            <v>[1.N.0.0.0] ในประเทศ</v>
          </cell>
          <cell r="O2" t="str">
            <v>[1.1.N.0.0] ในประเทศ - เงินค้างรับจากบริษัทประกันภัยต่อ</v>
          </cell>
          <cell r="P2" t="str">
            <v>[1.N.0.0.0] อสังหาริมทรัพย์ดำเนินงาน</v>
          </cell>
          <cell r="Q2" t="str">
            <v>[1.1.N.0.0] ได้มาจากการชำระหนี้-หลุดจำนอง - อสังหาริมทรัพย์รอการขาย</v>
          </cell>
          <cell r="R2" t="str">
            <v>[1.N.0.0.0] ยานพาหนะ (แยกเป็นรายคัน)</v>
          </cell>
          <cell r="T2" t="str">
            <v>[1.N.0.0.0] เงินเบิกเกินบัญชี</v>
          </cell>
          <cell r="U2" t="str">
            <v>[1.N.0.0.0] ธุรกรรมยืมหลักทรัพย์</v>
          </cell>
          <cell r="V2" t="str">
            <v>[1.N.0.0.0] ธุรกรรมซื้อหลักทรัพย์</v>
          </cell>
        </row>
        <row r="3">
          <cell r="A3" t="str">
            <v>[2.N.0.0.0] Equity Fund</v>
          </cell>
          <cell r="B3" t="str">
            <v>[1.2.N.0.0] รัฐบาล ธนาคารกลางต่างประเทศ โดยมีกระทรวงการคลังค้ำประกัน ในสกุลเงินบาท</v>
          </cell>
          <cell r="C3" t="str">
            <v>[1.2.N.0.0] รัฐบาล, ธนาคารกลางต่างประเทศ โดยมีกระทรวงการคลังค้ำประกัน ในสกุลเงินบาทหรือสกุลเงินของประเทศที่ออก</v>
          </cell>
          <cell r="D3" t="str">
            <v>[2.1.N.0.0] ระยะยาว -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  <cell r="E3" t="str">
            <v>[1.2.N.0.0] หลักทรัพย์ต่างประเทศ - ตราสารทุนที่จดทะเบียนในตลาดหลักทรัพย์แห่งประเทศไทย ตลาดหลักทรัพย์ เอ็ม เอ ไอ</v>
          </cell>
          <cell r="F3" t="str">
            <v>[2.N.0.0.0] หลักทรัพย์ต่างประเทศ</v>
          </cell>
          <cell r="G3" t="str">
            <v>[2.N.0.0.0] หุ้นกู้</v>
          </cell>
          <cell r="H3" t="str">
            <v>[2.N.0.0.0] ระยะสั้น (ระยะเวลาตามสัญญา &lt;= 1 ปี)</v>
          </cell>
          <cell r="I3" t="str">
            <v>[2.N.0.0.0] เกินกำหนดชำระมากกว่า 3 เดือน แต่ไม่เกิน 6 เดือน</v>
          </cell>
          <cell r="J3" t="str">
            <v>[1.2.N.0.0] เงินให้กู้ยืมแก่พนักงานและตัวแทน เกินกำหนดชำระมากกว่า 3 เดือน แต่ไม่เกิน 6 เดือน</v>
          </cell>
          <cell r="K3" t="str">
            <v>[2.N.0.0.0] เกินกำหนดชำระมากกว่า 3 เดือน แต่ไม่เกิน 6 เดือน</v>
          </cell>
          <cell r="L3" t="str">
            <v>[2.1.2.N.0] ต่างประเทศ - ออมทรัพย์ - เงินฝากสถาบันการเงินประเภทไม่กำหนดระยะเวลาการจ่ายคืน</v>
          </cell>
          <cell r="N3" t="str">
            <v>[2.N.0.0.0] ต่างประเทศ</v>
          </cell>
          <cell r="O3" t="str">
            <v>[1.2.N.0.0] ต่างประเทศ - เงินค้างรับจากบริษัทประกันภัยต่อ</v>
          </cell>
          <cell r="P3" t="str">
            <v>[2.N.0.0.0] อสังหาริมทรัพย์เพื่อการลงทุน</v>
          </cell>
          <cell r="Q3" t="str">
            <v>[1.2.N.0.0]  อสังหาริมทรัพย์อื่นๆ - อสังหาริมทรัพย์รอการขาย</v>
          </cell>
          <cell r="R3" t="str">
            <v>[2.N.0.0.0] เครื่องใช้สำนักงาน (แยกเป็นแต่ละประเภท)</v>
          </cell>
          <cell r="T3" t="str">
            <v>[2.N.0.0.0] เงินกู้ยืมอื่นๆ</v>
          </cell>
          <cell r="U3" t="str">
            <v>[2.N.0.0.0] ธุรกรรมให้ยืมหลักทรัพย์</v>
          </cell>
          <cell r="V3" t="str">
            <v>[2.N.0.0.0] ธุรกรรมขายหลักทรัพย์</v>
          </cell>
        </row>
        <row r="4">
          <cell r="A4" t="str">
            <v>[3.N.0.0.0] Mixed Fund</v>
          </cell>
          <cell r="B4" t="str">
            <v xml:space="preserve">[2.1.1.N.0] ระยะยาว -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ในสกุลเงินต่างประเทศ </v>
          </cell>
          <cell r="C4" t="str">
            <v>[2.1.1.N.0] ระยะยาว -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ในสกุลเงินต่างประเทศ</v>
          </cell>
          <cell r="D4" t="str">
            <v>[2.2.N.0.0] ระยะสั้น -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  <cell r="E4" t="str">
            <v>[2.1.N.0.0] หลักทรัพย์ในประเทศ - ตราสารทุนที่จดทะเบียนในตลาดหลักทรัพย์อื่น และอยู่ในดัชนีตลาดหลักทรัพย์ตามที่กำหนด</v>
          </cell>
          <cell r="G4" t="str">
            <v>[3.N.0.0.0] หน่วยลงทุน</v>
          </cell>
          <cell r="I4" t="str">
            <v>[3.N.0.0.0] เกินกำหนดชำระมากกว่า 6 เดือน แต่ไม่เกิน 12 เดือน</v>
          </cell>
          <cell r="J4" t="str">
            <v>[1.3.N.0.0] เงินให้กู้ยืมแก่พนักงานและตัวแทน เกินกำหนดชำระมากกว่า 6 เดือน แต่ไม่เกิน 12 เดือน</v>
          </cell>
          <cell r="K4" t="str">
            <v>[3.N.0.0.0] เกินกำหนดชำระมากกว่า 6 เดือน แต่ไม่เกิน 12 เดือน</v>
          </cell>
          <cell r="L4" t="str">
            <v>[2.2.1.N.0] ในประเทศ - กระแสรายวัน - เงินฝากสถาบันการเงินประเภทไม่กำหนดระยะเวลาการจ่ายคืน</v>
          </cell>
          <cell r="O4" t="str">
            <v>[2.1.N.0.0] ในประเทศ - เงินค้างจ่ายแก่บริษัทประกันภัยต่อ</v>
          </cell>
          <cell r="Q4" t="str">
            <v>[2.N.0.0.0] อสังหาริมทรัพย์เพื่อการลงทุน</v>
          </cell>
          <cell r="R4" t="str">
            <v>[3.N.0.0.0] เครื่องสมองกล (แยกเป็นแต่ละประเภท)</v>
          </cell>
        </row>
        <row r="5">
          <cell r="A5" t="str">
            <v>[4.N.0.0.0] Commodity Fund</v>
          </cell>
          <cell r="B5" t="str">
            <v>[2.1.2.N.0] ระยะสั้น -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ในสกุลเงินต่างประเทศ</v>
          </cell>
          <cell r="C5" t="str">
            <v>[2.1.2.N.0] ระยะสั้น - รัฐบาล, ธปท., รัฐวิสาหกิจไทย องค์กรที่จัดตั้งโดยกฎหมายพิเศษ โดยมีกระทรวงการคลังค้ำประกัน ในสกุลเงินต่างประเทศ</v>
          </cell>
          <cell r="D5" t="str">
            <v>[3.N.0.0.0] สกุลเงินบาท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</v>
          </cell>
          <cell r="E5" t="str">
            <v>[2.2.N.0.0] หลักทรัพย์ต่างประเทศ - ตราสารทุนที่จดทะเบียนในตลาดหลักทรัพย์อื่น และอยู่ในดัชนีตลาดหลักทรัพย์ตามที่กำหนด</v>
          </cell>
          <cell r="G5" t="str">
            <v>[4.N.0.0.0] อื่นๆ</v>
          </cell>
          <cell r="I5" t="str">
            <v>[4.N.0.0.0] เกินกำหนดชำระ 12 เดือนขึ้นไป</v>
          </cell>
          <cell r="J5" t="str">
            <v>[1.4.N.0.0] เงินให้กู้ยืมแก่พนักงานและตัวแทน เกินกำหนดชำระ 12 เดือนขึ้นไป</v>
          </cell>
          <cell r="K5" t="str">
            <v>[4.N.0.0.0] เกินกำหนดชำระ 12 เดือนขึ้นไป</v>
          </cell>
          <cell r="L5" t="str">
            <v>[2.2.2.N.0] ต่างประเทศ - กระแสรายวัน - เงินฝากสถาบันการเงินประเภทไม่กำหนดระยะเวลาการจ่ายคืน</v>
          </cell>
          <cell r="O5" t="str">
            <v>[2.2.N.0.0] ต่างประเทศ - เงินค้างจ่ายแก่บริษัทประกันภัยต่อ</v>
          </cell>
        </row>
        <row r="6">
          <cell r="A6" t="str">
            <v>[5.N.0.0.0] Property Fund</v>
          </cell>
          <cell r="B6" t="str">
            <v xml:space="preserve">[2.2.1.N.0] ระยะยาว - สกุลเงินต่างประเทศ - รัฐบาล, ธนาคารกลางต่างประเทศ โดยมีกระทรวงการคลังค้ำประกัน </v>
          </cell>
          <cell r="C6" t="str">
            <v>[2.2.1.N.0] ระยะยาว - รัฐบาล, ธนาคารกลางต่างประเทศ โดยมีกระทรวงการคลังค้ำประกัน ในสกุลเงินต่างประเทศ</v>
          </cell>
          <cell r="D6" t="str">
            <v>[4.1.N.0.0] ระยะยาว - สกุลเงินต่างประเทศ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</v>
          </cell>
          <cell r="E6" t="str">
            <v>[3.1.N.0.0] เงินลงทุนในบริษัทในประเทศ - เงินลงทุนในบริษัทย่อยและบริษัทร่วม (ยกเว้นเงินลงทุนตาม 4)</v>
          </cell>
          <cell r="J6" t="str">
            <v>[2.1.N.0.0] เงินให้กู้ยืมแก่บุคคลอื่น ปัจจุบันและเกินกำหนดชำระไม่เกิน 3 เดือน</v>
          </cell>
          <cell r="L6" t="str">
            <v>[3.1.N.0.0] ในประเทศ - เงินฝากสถาบันการเงินประเภทจ่ายคืนเมื่อสิ้นกำหนดระยะเวลา</v>
          </cell>
        </row>
        <row r="7">
          <cell r="A7" t="str">
            <v>[6.N.0.0.0] Other Fund</v>
          </cell>
          <cell r="B7" t="str">
            <v>[2.2.2.N.0] ระยะสั้น - สกุลเงินต่างประเทศ - รัฐบาล, ธนาคารกลางต่างประเทศ โดยมีกระทรวงการคลังค้ำประกัน</v>
          </cell>
          <cell r="C7" t="str">
            <v xml:space="preserve">[2.2.2.N.0] ระยะสั้น - รัฐบาล, ธนาคารกลางต่างประเทศ โดยมีกระทรวงการคลังค้ำประกัน ในสกุลเงินต่างประเทศ </v>
          </cell>
          <cell r="D7" t="str">
            <v>[4.2.N.0.0] ระยะสั้น - สกุลเงินต่างประเทศ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</v>
          </cell>
          <cell r="E7" t="str">
            <v>[3.2.N.0.0] เงินลงทุนในบริษัทต่างประเทศ - เงินลงทุนในบริษัทย่อยและบริษัทร่วม (ยกเว้นเงินลงทุนตาม 4)</v>
          </cell>
          <cell r="J7" t="str">
            <v>[2.2.N.0.0] เงินให้กู้ยืมแก่บุคคลอื่น เกินกำหนดชำระมากกว่า 3 เดือน แต่ไม่เกิน 6 เดือน</v>
          </cell>
          <cell r="L7" t="str">
            <v>[3.2.N.0.0] ต่างประเทศ - เงินฝากสถาบันการเงินประเภทจ่ายคืนเมื่อสิ้นกำหนดระยะเวลา</v>
          </cell>
        </row>
        <row r="8">
          <cell r="B8" t="str">
            <v>[3.N.0.0.0]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(ในสกุลเงินบาท)</v>
          </cell>
          <cell r="C8" t="str">
            <v>[3.N.0.0.0]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(ในสกุลเงินบาท)</v>
          </cell>
          <cell r="D8" t="str">
            <v>[5.1.N.0.0] ระยะยาว - รัฐวิสาหกิจต่างประเทศ (ในสกุลเงินตราใด ๆ)</v>
          </cell>
          <cell r="E8" t="str">
            <v>[4.N.0.0.0] เงินลงทุนในบริษัทย่อยและบริษัทร่วมที่ได้รับอนุญาตให้ประกอบธุรกิจประกันชีวิตตามกฏหมายว่าด้วยการประกันชีวิต และเงินลงทุนในบริษัทย่อยและบริษัทร่วมที่ได้รับอนุญาตให้ประกอบธุรกิจประกันวินาศภัยตามกฏหมายว่าด้วยการประกันวินาศภัย</v>
          </cell>
          <cell r="J8" t="str">
            <v>[2.3.N.0.0] เงินให้กู้ยืมแก่บุคคลอื่น เกินกำหนดชำระมากกว่า 6 เดือน แต่ไม่เกิน 12 เดือน</v>
          </cell>
          <cell r="L8" t="str">
            <v>[4.1.N.0.0] ในประเทศ - บัตรเงินฝากสถาบันการเงิน</v>
          </cell>
        </row>
        <row r="9">
          <cell r="B9" t="str">
            <v>[4.1.N.0.0] ระยะยาว -รัฐวิสาหกิจ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  <cell r="C9" t="str">
            <v>[4.1.N.0.0] ระยะยาว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  <cell r="D9" t="str">
            <v>[5.2.N.0.0] ระยะสั้น - รัฐวิสาหกิจต่างประเทศ (ในสกุลเงินตราใด ๆ)</v>
          </cell>
          <cell r="E9" t="str">
            <v>[5.1.N.0.0] หุ้นทุนในประเทศ - หุ้นอื่น ๆ</v>
          </cell>
          <cell r="J9" t="str">
            <v>[2.4.N.0.0] เงินให้กู้ยืมแก่บุคคลอื่น เกินกำหนดชำระ 12 เดือนขึ้นไป</v>
          </cell>
          <cell r="L9" t="str">
            <v>[4.2.N.0.0] ต่างประเทศ - บัตรเงินฝากสถาบันการเงิน</v>
          </cell>
        </row>
        <row r="10">
          <cell r="B10" t="str">
            <v>[4.2.N.0.0] ระยะสั้น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  <cell r="C10" t="str">
            <v>[4.2.N.0.0] ระยะสั้น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  <cell r="D10" t="str">
            <v>[6.1.N.0.0] ระยะยาว - ธนาคารเพื่อการพัฒนาซึ่งร่วมก่อตั้งโดยหลายประเทศ</v>
          </cell>
          <cell r="E10" t="str">
            <v>[5.2.N.0.0] หุ้นทุนต่างประเทศ - หุ้นอื่น ๆ</v>
          </cell>
        </row>
        <row r="11">
          <cell r="B11" t="str">
            <v>[5.1.N.0.0] ระยะยาว - รัฐวิสาหกิจต่างประเทศ (ในสกุลเงินตราใดๆ)</v>
          </cell>
          <cell r="C11" t="str">
            <v>[5.1.N.0.0] ระยะยาว - รัฐวิสาหกิจต่างประเทศ (ในสกุลเงินตราใดๆ)</v>
          </cell>
          <cell r="D11" t="str">
            <v>[6.2.N.0.0] ระยะสั้น - ธนาคารเพื่อการพัฒนาซึ่งร่วมก่อตั้งโดยหลายประเทศ</v>
          </cell>
        </row>
        <row r="12">
          <cell r="B12" t="str">
            <v>[5.2.N.0.0] ระยะสั้น - รัฐวิสาหกิจต่างประเทศ (ในสกุลเงินตราใดๆ)</v>
          </cell>
          <cell r="C12" t="str">
            <v>[5.2.N.0.0] ระยะสั้น - รัฐวิสาหกิจต่างประเทศ (ในสกุลเงินตราใดๆ)</v>
          </cell>
          <cell r="D12" t="str">
            <v>[7.1.N.0.0] ระยะยาว - สถาบันการเงิน / บริษัทหลักทรัพย์ / บริษัทประกันภัย</v>
          </cell>
        </row>
        <row r="13">
          <cell r="B13" t="str">
            <v>[6.1.N.0.0] ระยะยาว - อื่น ๆ</v>
          </cell>
          <cell r="C13" t="str">
            <v>[6.1.N.0.0] ระยะยาว - ธนาคารเพื่อการพัฒนาซึ่งร่วมก่อตั้งโดยหลายประเทศ</v>
          </cell>
          <cell r="D13" t="str">
            <v>[7.2.N.0.0] ระยะสั้น - สถาบันการเงิน / บริษัทหลักทรัพย์ / บริษัทประกันภัย</v>
          </cell>
        </row>
        <row r="14">
          <cell r="B14" t="str">
            <v>[6.2.N.0.0] ระยะสั้น - อื่น ๆ</v>
          </cell>
          <cell r="C14" t="str">
            <v>[6.2.N.0.0] ระยะสั้น - ธนาคารเพื่อการพัฒนาซึ่งร่วมก่อตั้งโดยหลายประเทศ</v>
          </cell>
          <cell r="D14" t="str">
            <v>[8.1.N.0.0] ระยะยาว - บริษัท</v>
          </cell>
        </row>
        <row r="15">
          <cell r="C15" t="str">
            <v>[7.1.N.0.0] ระยะยาว - สถาบันการเงิน / บริษัทหลักทรัพย์ / บริษัทประกันภัย</v>
          </cell>
          <cell r="D15" t="str">
            <v>[8.2.N.0.0] ระยะสั้น - บริษัท</v>
          </cell>
        </row>
        <row r="16">
          <cell r="C16" t="str">
            <v>[7.2.N.0.0] ระยะสั้น - สถาบันการเงิน / บริษัทหลักทรัพย์ / บริษัทประกันภัย</v>
          </cell>
          <cell r="D16" t="str">
            <v>[9.1.N.0.0] ระยะยาว - อื่น ๆ</v>
          </cell>
        </row>
        <row r="17">
          <cell r="C17" t="str">
            <v>[8.1.N.0.0] บริษัท - ระยะยาว</v>
          </cell>
          <cell r="D17" t="str">
            <v>[9.2.N.0.0] ระยะสั้น - อื่น ๆ</v>
          </cell>
        </row>
        <row r="18">
          <cell r="C18" t="str">
            <v>[8.2.N.0.0] บริษัท - ระยะสั้น</v>
          </cell>
        </row>
        <row r="19">
          <cell r="C19" t="str">
            <v>[9.1.N.0.0] อื่น ๆ - ระยะยาว</v>
          </cell>
        </row>
        <row r="20">
          <cell r="C20" t="str">
            <v>[9.2.N.0.0] อื่น ๆ - ระยะสั้น</v>
          </cell>
        </row>
      </sheetData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ว0100"/>
      <sheetName val="ว0101"/>
      <sheetName val="ว0200"/>
      <sheetName val="ว0210"/>
      <sheetName val="ว1210"/>
      <sheetName val="ว1220"/>
      <sheetName val="ว1300"/>
      <sheetName val="ว1400"/>
      <sheetName val="ว1500"/>
      <sheetName val="ว2100"/>
      <sheetName val="ว2300"/>
      <sheetName val="ว2310"/>
      <sheetName val="ว2320"/>
      <sheetName val="ว2321"/>
      <sheetName val="ว2322"/>
      <sheetName val="ว2330"/>
      <sheetName val="ว2331"/>
      <sheetName val="ว2332"/>
      <sheetName val="ว2340"/>
      <sheetName val="ว2341"/>
      <sheetName val="ว2342"/>
      <sheetName val="ว2343"/>
      <sheetName val="ว2344"/>
      <sheetName val="ว2345"/>
      <sheetName val="ว2346"/>
      <sheetName val="ว2347"/>
      <sheetName val="ว2400"/>
      <sheetName val="ว2520"/>
      <sheetName val="ว2600"/>
      <sheetName val="ว2610"/>
      <sheetName val="ว3100"/>
      <sheetName val="ว3200"/>
      <sheetName val="ว3300"/>
      <sheetName val="ว3302"/>
      <sheetName val="ว3302_1"/>
      <sheetName val="ว3303"/>
      <sheetName val="ว3303_1"/>
      <sheetName val="ว3305"/>
      <sheetName val="ว3305_1"/>
      <sheetName val="ว3306"/>
      <sheetName val="ว3306_1"/>
      <sheetName val="ว3307"/>
      <sheetName val="ว3307_1"/>
      <sheetName val="ว3308"/>
      <sheetName val="ว3308_1"/>
      <sheetName val="ว3309"/>
      <sheetName val="ว3309_1"/>
      <sheetName val="ว3310"/>
      <sheetName val="ว3310_1"/>
      <sheetName val="ว3520"/>
      <sheetName val="ว3521"/>
      <sheetName val="ว3521_1"/>
      <sheetName val="ว3522"/>
      <sheetName val="ว3522_1"/>
      <sheetName val="ว3530"/>
      <sheetName val="ว3530_1"/>
      <sheetName val="ว3540"/>
      <sheetName val="ว3540_1"/>
      <sheetName val="ว3570"/>
      <sheetName val="ว3570_1"/>
      <sheetName val="ว3580"/>
      <sheetName val="ว3580_1"/>
      <sheetName val="ว3610"/>
      <sheetName val="ว3610_1"/>
      <sheetName val="ว3620"/>
      <sheetName val="ว3620_1"/>
      <sheetName val="ว3690"/>
      <sheetName val="ว3690_1"/>
      <sheetName val="ว3710"/>
      <sheetName val="ว3710_1"/>
      <sheetName val="ว4100"/>
      <sheetName val="ว4100_1_o"/>
      <sheetName val="ว4200"/>
      <sheetName val="ว4200_1_o"/>
      <sheetName val="ว4100_1"/>
      <sheetName val="ว4210"/>
      <sheetName val="ว4210_1"/>
      <sheetName val="ว5100"/>
      <sheetName val="ว5100_1"/>
      <sheetName val="ว5200"/>
      <sheetName val="ว5200_1"/>
      <sheetName val="ว5300"/>
      <sheetName val="ว5300_1"/>
      <sheetName val="ว5900"/>
      <sheetName val="ว6300"/>
      <sheetName val="ว6300_1"/>
      <sheetName val="ว6301"/>
      <sheetName val="ว6301_1"/>
      <sheetName val="ว6302"/>
      <sheetName val="ว6302_1"/>
      <sheetName val="ว6900"/>
      <sheetName val="ว7002"/>
      <sheetName val="ว7002_1"/>
    </sheetNames>
    <sheetDataSet>
      <sheetData sheetId="0">
        <row r="26">
          <cell r="D26" t="str">
            <v>[1.1.N.0]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</v>
          </cell>
        </row>
        <row r="27">
          <cell r="D27" t="str">
            <v>[1.2.N.0] รัฐบาล,ธนาคารกลางต่างประเทศ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</v>
          </cell>
        </row>
        <row r="28">
          <cell r="D28" t="str">
            <v>[2.1.1.N] ระยะยาว (ระยะเวลาตามสัญญา &gt; 1 ปี) -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</row>
        <row r="29">
          <cell r="D29" t="str">
            <v>[2.1.2.N] ระยะสั้น (ระยะเวลาตามสัญญา &lt;= 1 ปี) -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</row>
        <row r="30">
          <cell r="D30" t="str">
            <v>[2.2.1.N] ระยะยาว (ระยะเวลาตามสัญญา &gt; 1 ปี) - รัฐบาล,ธนาคารกลางต่างประเทศ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</row>
        <row r="31">
          <cell r="D31" t="str">
            <v>[2.2.2.N] ระยะสั้น (ระยะเวลาตามสัญญา &lt;= 1 ปี) -รัฐบาล,ธนาคารกลางต่างประเทศ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</v>
          </cell>
        </row>
        <row r="32">
          <cell r="D32" t="str">
            <v>[3.N.0.0]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(ในสกุลเงินบาท)</v>
          </cell>
        </row>
        <row r="33">
          <cell r="D33" t="str">
            <v>[4.1.N.0] ระยะยาว (ระยะเวลาตามสัญญา &gt; 1 ปี)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</row>
        <row r="34">
          <cell r="D34" t="str">
            <v>[4.2.N.0] ระยะสั้น (ระยะเวลาตามสัญญา &lt;= 1 ปี)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</row>
        <row r="35">
          <cell r="D35" t="str">
            <v>[5.1.N.0] ระยะยาว (ระยะเวลาตามสัญญา &gt; 1 ปี) - รัฐวิสาหกิจต่างประเทศ (ในสกุลเงินตราใดๆ)</v>
          </cell>
        </row>
        <row r="36">
          <cell r="D36" t="str">
            <v>[5.2.N.0] ระยะสั้น (ระยะเวลาตามสัญญา &lt;= 1 ปี) - รัฐวิสาหกิจต่างประเทศ (ในสกุลเงินตราใดๆ)</v>
          </cell>
        </row>
        <row r="37">
          <cell r="D37" t="str">
            <v>[6.1.N.0] ระยะยาว (ระยะเวลาตามสัญญา &gt; 1 ปี) - ธนาคารเพื่อการพัฒนาซึ่งร่วมก่อตั้งโดยหลายประเทศ</v>
          </cell>
        </row>
        <row r="38">
          <cell r="D38" t="str">
            <v>[6.2.N.0] ระยะสั้น (ระยะเวลาตามสัญญา &lt;= 1 ปี) - ธนาคารเพื่อการพัฒนาซึ่งร่วมก่อตั้งโดยหลายประเทศ</v>
          </cell>
        </row>
        <row r="39">
          <cell r="D39" t="str">
            <v>[7.1.N.0] ระยะยาว (ระยะเวลาตามสัญญา &gt; 1 ปี) - สถาบันการเงิน / บริษัทหลักทรัพย์ / บริษัทประกันภัย</v>
          </cell>
        </row>
        <row r="40">
          <cell r="D40" t="str">
            <v>[7.2.N.0] ระยะสั้น (ระยะเวลาตามสัญญา &lt;= 1 ปี) - สถาบันการเงิน / บริษัทหลักทรัพย์ / บริษัทประกันภัย</v>
          </cell>
        </row>
        <row r="41">
          <cell r="D41" t="str">
            <v>[8.1.N.0] ระยะยาว (ระยะเวลาตามสัญญา &gt; 1 ปี) - บริษัท</v>
          </cell>
        </row>
        <row r="42">
          <cell r="D42" t="str">
            <v>[8.2.N.0] ระยะสั้น (ระยะเวลาตามสัญญา &lt;= 1 ปี) - บริษัท</v>
          </cell>
        </row>
        <row r="43">
          <cell r="D43" t="str">
            <v>[9.1.N.0] ระยะยาว (ระยะเวลาตามสัญญา &gt; 1 ปี) - อื่นๆ</v>
          </cell>
        </row>
        <row r="44">
          <cell r="D44" t="str">
            <v>[9.2.N.0] ระยะสั้น (ระยะเวลาตามสัญญา &lt;= 1 ปี) - อื่นๆ</v>
          </cell>
        </row>
        <row r="47">
          <cell r="D47" t="str">
            <v>[1.1.N.0] หลักทรัพย์ในประเทศ - ตราสารทุนที่จดทะเบียนในตลาดหลักทรัพย์แห่งประเทศไทย ตลาดหลักทรัพย์ เอ็ม เอ ไอ</v>
          </cell>
        </row>
        <row r="48">
          <cell r="D48" t="str">
            <v>[1.2.N.0] หลักทรัพย์ต่างประเทศ - ตราสารทุนที่จดทะเบียนในตลาดหลักทรัพย์แห่งประเทศไทย ตลาดหลักทรัพย์ เอ็ม เอ ไอ</v>
          </cell>
        </row>
        <row r="49">
          <cell r="D49" t="str">
            <v>[2.1.N.0] หลักทรัพย์ในประเทศ - ตราสารทุนที่จดทะเบียนในตลาดหลักทรัพย์อื่น และอยู่ในดัชนีตลาดหลักทรัพย์ตามที่กำหนด</v>
          </cell>
        </row>
        <row r="50">
          <cell r="D50" t="str">
            <v>[2.2.N.0] หลักทรัพย์ต่างประเทศ - ตราสารทุนที่จดทะเบียนในตลาดหลักทรัพย์อื่น และอยู่ในดัชนีตลาดหลักทรัพย์ตามที่กำหนด</v>
          </cell>
        </row>
        <row r="51">
          <cell r="D51" t="str">
            <v>[3.1.N.0] เงินลงทุนในบริษัทในประเทศ - เงินลงทุนในบริษัทย่อยและบริษัทร่วม (ยกเว้นเงินลงทุนตาม 4)</v>
          </cell>
        </row>
        <row r="52">
          <cell r="D52" t="str">
            <v>[3.2.N.0] เงินลงทุนในบริษัทต่างประเทศ - เงินลงทุนในบริษัทย่อยและบริษัทร่วม (ยกเว้นเงินลงทุนตาม 4)</v>
          </cell>
        </row>
        <row r="53">
          <cell r="D53" t="str">
            <v>[4.N.0.0] เงินลงทุนในบริษัทย่อยและบริษัทร่วมที่ได้รับอนุญาตให้ประกอบธุรกิจประกันชีวิตตามกฏหมายว่าด้วยการประกันชีวิต และเงินลงทุนในบริษัทย่อยและบริษัทร่วมที่ได้รับอนุญาตให้ประกอบธุรกิจประกันวินาศภัยตามกฏหมายว่าด้วยการประกันวินาศภัย</v>
          </cell>
        </row>
        <row r="54">
          <cell r="D54" t="str">
            <v>[5.1.N.0] หุ้นทุนในประเทศ - หุ้นอื่นๆ</v>
          </cell>
        </row>
        <row r="55">
          <cell r="D55" t="str">
            <v>[5.2.N.0] หุ้นทุนต่างประเทศ - หุ้นอื่นๆ</v>
          </cell>
        </row>
        <row r="58">
          <cell r="D58" t="str">
            <v xml:space="preserve">[1.N.0.0] 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 </v>
          </cell>
        </row>
        <row r="59">
          <cell r="D59" t="str">
            <v xml:space="preserve">[2.1.N.0] ระยะยาว (ระยะเวลาตามสัญญา &gt; 1 ปี) -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 </v>
          </cell>
        </row>
        <row r="60">
          <cell r="D60" t="str">
            <v xml:space="preserve">[2.2.N.0] ระยะสั้น (ระยะเวลาตามสัญญา &lt;= 1 ปี) - รัฐวิสาหกิจไทย รวมถึงองค์กรที่จัดตั้งโดยกฎหมายพิเศษ โดยมีกระทรวงการคลังค้ำประกัน ในสกุลเงินต่างประเทศ </v>
          </cell>
        </row>
        <row r="61">
          <cell r="D61" t="str">
            <v>[3.N.0.0]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(ในสกุลเงินบาท)</v>
          </cell>
        </row>
        <row r="62">
          <cell r="D62" t="str">
            <v>[4.1.N.0] ระยะยาว (ระยะเวลาตามสัญญา &gt; 1 ปี)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</row>
        <row r="63">
          <cell r="D63" t="str">
            <v>[4.2.N.0] ระยะสั้น (ระยะเวลาตามสัญญา &lt;= 1 ปี) - รัฐวิสาหกิจ รวมถึงองค์กรที่จัดตั้งโดยกฎหมายพิเศษ องค์กรของรัฐ องค์กรปกครองส่วนท้องถิ่นของประเทศไทยที่ไม่ค้ำประกันโดยกระทรวงการคลัง (ในสกุลเงินต่างประเทศ)</v>
          </cell>
        </row>
        <row r="64">
          <cell r="D64" t="str">
            <v>[5.1.N.0] ระยะยาว (ระยะเวลาตามสัญญา &gt; 1 ปี) - รัฐวิสาหกิจต่างประเทศ (ในสกุลเงินตราใดๆ)</v>
          </cell>
        </row>
        <row r="65">
          <cell r="D65" t="str">
            <v>[5.2.N.0] ระยะสั้น (ระยะเวลาตามสัญญา &lt;= 1 ปี) - รัฐวิสาหกิจต่างประเทศ (ในสกุลเงินตราใดๆ)</v>
          </cell>
        </row>
        <row r="66">
          <cell r="D66" t="str">
            <v>[6.1.N.0] ระยะยาว (ระยะเวลาตามสัญญา &gt; 1 ปี) - ธนาคารเพื่อการพัฒนาซึ่งร่วมก่อตั้งโดยหลายประเทศ</v>
          </cell>
        </row>
        <row r="67">
          <cell r="D67" t="str">
            <v>[6.2.N.0] ระยะสั้น (ระยะเวลาตามสัญญา &lt;= 1 ปี) - ธนาคารเพื่อการพัฒนาซึ่งร่วมก่อตั้งโดยหลายประเทศ</v>
          </cell>
        </row>
        <row r="68">
          <cell r="D68" t="str">
            <v>[7.1.N.0] ระยะยาว (ระยะเวลาตามสัญญา &gt; 1 ปี) - สถาบันการเงิน / บริษัทหลักทรัพย์ / บริษัทประกันภัย</v>
          </cell>
        </row>
        <row r="69">
          <cell r="D69" t="str">
            <v>[7.2.N.0] ระยะสั้น (ระยะเวลาตามสัญญา &lt;= 1 ปี) - สถาบันการเงิน / บริษัทหลักทรัพย์ / บริษัทประกันภัย</v>
          </cell>
        </row>
        <row r="70">
          <cell r="D70" t="str">
            <v>[8.1.N.0] ระยะยาว (ระยะเวลาตามสัญญา &gt; 1 ปี) - บริษัท</v>
          </cell>
        </row>
        <row r="71">
          <cell r="D71" t="str">
            <v>[8.2.N.0] ระยะสั้น (ระยะเวลาตามสัญญา &lt;= 1 ปี) - บริษัท</v>
          </cell>
        </row>
        <row r="72">
          <cell r="D72" t="str">
            <v>[9.1.N.0] ระยะยาว (ระยะเวลาตามสัญญา &gt; 1 ปี) - อื่นๆ</v>
          </cell>
        </row>
        <row r="73">
          <cell r="D73" t="str">
            <v>[9.2.N.0] ระยะสั้น (ระยะเวลาตามสัญญา &lt;= 1 ปี) - อื่นๆ</v>
          </cell>
        </row>
        <row r="76">
          <cell r="D76" t="str">
            <v>[1.N.0.0] หลักทรัพย์ในประเทศ</v>
          </cell>
        </row>
        <row r="77">
          <cell r="D77" t="str">
            <v>[2.N.0.0] หลักทรัพย์ต่างประเทศ</v>
          </cell>
        </row>
        <row r="80">
          <cell r="D80" t="str">
            <v>[1.N.0.0] หุ้นสามัญ</v>
          </cell>
        </row>
        <row r="81">
          <cell r="D81" t="str">
            <v>[2.N.0.0] หุ้นกู้</v>
          </cell>
        </row>
        <row r="82">
          <cell r="D82" t="str">
            <v>[3.N.0.0] หน่วยลงทุน</v>
          </cell>
        </row>
        <row r="83">
          <cell r="D83" t="str">
            <v>[4.N.0.0] อื่นๆ</v>
          </cell>
        </row>
        <row r="86">
          <cell r="D86" t="str">
            <v>[1.N.0.0] ระยะยาว (ระยะเวลาตามสัญญา &gt; 1 ปี)</v>
          </cell>
        </row>
        <row r="87">
          <cell r="D87" t="str">
            <v>[2.N.0.0] ระยะสั้น (ระยะเวลาตามสัญญา &lt;= 1 ปี)</v>
          </cell>
        </row>
        <row r="89">
          <cell r="D89" t="str">
            <v>[1.N.0.0] ปัจจุบันและเกินกำหนดชำระไม่เกิน 3 เดือน</v>
          </cell>
        </row>
        <row r="90">
          <cell r="D90" t="str">
            <v>[2.N.0.0] เกินกำหนดชำระมากกว่า 3 เดือน แต่ไม่เกิน 6 เดือน</v>
          </cell>
        </row>
        <row r="91">
          <cell r="D91" t="str">
            <v>[3.N.0.0] เกินกำหนดชำระมากกว่า 6 เดือน แต่ไม่เกิน 12 เดือน</v>
          </cell>
        </row>
        <row r="92">
          <cell r="D92" t="str">
            <v>[4.N.0.0] เกินกำหนดชำระ 12 เดือนขึ้นไป</v>
          </cell>
        </row>
        <row r="94">
          <cell r="D94" t="str">
            <v>[1.N.0.0] ปัจจุบันและเกินกำหนดชำระไม่เกิน 3 เดือน</v>
          </cell>
        </row>
        <row r="95">
          <cell r="D95" t="str">
            <v>[2.N.0.0] เกินกำหนดชำระมากกว่า 3 เดือน แต่ไม่เกิน 6 เดือน</v>
          </cell>
        </row>
        <row r="96">
          <cell r="D96" t="str">
            <v>[3.N.0.0] เกินกำหนดชำระมากกว่า 6 เดือน แต่ไม่เกิน 12 เดือน</v>
          </cell>
        </row>
        <row r="97">
          <cell r="D97" t="str">
            <v>[4.N.0.0] เกินกำหนดชำระ 12 เดือนขึ้นไป</v>
          </cell>
        </row>
        <row r="99">
          <cell r="D99" t="str">
            <v>[1.N.0.0] ปัจจุบันและเกินกำหนดชำระไม่เกิน 3 เดือน</v>
          </cell>
        </row>
        <row r="100">
          <cell r="D100" t="str">
            <v>[2.N.0.0] เกินกำหนดชำระมากกว่า 3 เดือน แต่ไม่เกิน 6 เดือน</v>
          </cell>
        </row>
        <row r="101">
          <cell r="D101" t="str">
            <v>[3.N.0.0] เกินกำหนดชำระมากกว่า 6 เดือน แต่ไม่เกิน 12 เดือน</v>
          </cell>
        </row>
        <row r="102">
          <cell r="D102" t="str">
            <v>[4.N.0.0] เกินกำหนดชำระ 12 เดือนขึ้นไป</v>
          </cell>
        </row>
        <row r="105">
          <cell r="D105" t="str">
            <v>[1.N.0.0] ปัจจุบันและเกินกำหนดชำระไม่เกิน 3 เดือน</v>
          </cell>
        </row>
        <row r="106">
          <cell r="D106" t="str">
            <v>[2.N.0.0] เกินกำหนดชำระมากกว่า 3 เดือน แต่ไม่เกิน 6 เดือน</v>
          </cell>
        </row>
        <row r="107">
          <cell r="D107" t="str">
            <v>[3.N.0.0] เกินกำหนดชำระมากกว่า 6 เดือน แต่ไม่เกิน 12 เดือน</v>
          </cell>
        </row>
        <row r="108">
          <cell r="D108" t="str">
            <v>[4.N.0.0] เกินกำหนดชำระ 12 เดือนขึ้นไป</v>
          </cell>
        </row>
        <row r="111">
          <cell r="D111" t="str">
            <v>[1.1.N.0] ปัจจุบันและเกินกำหนดชำระไม่เกิน 3 เดือน - เงินให้กู้ยืมแก่พนักงานและตัวแทนของบริษัท</v>
          </cell>
        </row>
        <row r="112">
          <cell r="D112" t="str">
            <v>[1.2.N.0] เกินกำหนดชำระมากกว่า 3 เดือน แต่ไม่เกิน 6 เดือน - เงินให้กู้ยืมแก่พนักงานและตัวแทนของบริษัท</v>
          </cell>
        </row>
        <row r="113">
          <cell r="D113" t="str">
            <v>[1.3.N.0] เกินกำหนดชำระมากกว่า 6 เดือน แต่ไม่เกิน 12 เดือน - เงินให้กู้ยืมแก่พนักงานและตัวแทนของบริษัท</v>
          </cell>
        </row>
        <row r="114">
          <cell r="D114" t="str">
            <v>[1.4.N.0] เกินกำหนดชำระ 12 เดือนขึ้นไป - เงินให้กู้ยืมแก่พนักงานและตัวแทนของบริษัท</v>
          </cell>
        </row>
        <row r="115">
          <cell r="D115" t="str">
            <v>[2.1.N.0] ปัจจุบันและเกินกำหนดชำระไม่เกิน 3 เดือน - เงินให้กู้ยืมแก่บุคคลอื่น</v>
          </cell>
        </row>
        <row r="116">
          <cell r="D116" t="str">
            <v>[2.2.N.0] เกินกำหนดชำระมากกว่า 3 เดือน แต่ไม่เกิน 6 เดือน -เงินให้กู้ยืมแก่บุคคลอื่น</v>
          </cell>
        </row>
        <row r="117">
          <cell r="D117" t="str">
            <v>[2.3.N.0] เกินกำหนดชำระมากกว่า 6 เดือน แต่ไม่เกิน 12 เดือน - เงินให้กู้ยืมแก่บุคคลอื่น</v>
          </cell>
        </row>
        <row r="118">
          <cell r="D118" t="str">
            <v>[2.4.N.0] เกินกำหนดชำระ 12 เดือนขึ้นไป - เงินให้กู้ยืมแก่บุคคลอื่น</v>
          </cell>
        </row>
        <row r="121">
          <cell r="D121" t="str">
            <v>[1.N.0.0] ปัจจุบันและเกินกำหนดชำระไม่เกิน 3 เดือน</v>
          </cell>
        </row>
        <row r="122">
          <cell r="D122" t="str">
            <v>[2.N.0.0] เกินกำหนดชำระมากกว่า 3 เดือน แต่ไม่เกิน 6 เดือน</v>
          </cell>
        </row>
        <row r="123">
          <cell r="D123" t="str">
            <v>[3.N.0.0] เกินกำหนดชำระมากกว่า 6 เดือน แต่ไม่เกิน 12 เดือน</v>
          </cell>
        </row>
        <row r="124">
          <cell r="D124" t="str">
            <v>[4.N.0.0] เกินกำหนดชำระ 12 เดือนขึ้นไป</v>
          </cell>
        </row>
        <row r="125">
          <cell r="D125" t="str">
            <v>[5.0.0.0] ลูกหนี้จากธุรกรรมยืมหลักทรัพย์ (SBL)                     (ว6301)</v>
          </cell>
        </row>
        <row r="126">
          <cell r="D126" t="str">
            <v>[6.0.0.0] ลูกหนี้จากธุรกรรมซื้อโดยมีสัญญาขายคืน (Repo)**     (ว6302)</v>
          </cell>
        </row>
        <row r="129">
          <cell r="D129" t="str">
            <v>[1.N.0.0] ปัจจุบันและเกินกำหนดชำระไม่เกิน 3 เดือน</v>
          </cell>
        </row>
        <row r="130">
          <cell r="D130" t="str">
            <v>[2.N.0.0] เกินกำหนดชำระมากกว่า 3 เดือน แต่ไม่เกิน 6 เดือน</v>
          </cell>
        </row>
        <row r="131">
          <cell r="D131" t="str">
            <v>[3.N.0.0] เกินกำหนดชำระมากกว่า 6 เดือน แต่ไม่เกิน 12 เดือน</v>
          </cell>
        </row>
        <row r="132">
          <cell r="D132" t="str">
            <v>[4.N.0.0] เกินกำหนดชำระ 12 เดือนขึ้นไป</v>
          </cell>
        </row>
        <row r="135">
          <cell r="D135" t="str">
            <v>[1.N.0.0] ปัจจุบันและเกินกำหนดชำระไม่เกิน 3 เดือน</v>
          </cell>
        </row>
        <row r="136">
          <cell r="D136" t="str">
            <v>[2.N.0.0] เกินกำหนดชำระมากกว่า 3 เดือน แต่ไม่เกิน 6 เดือน</v>
          </cell>
        </row>
        <row r="137">
          <cell r="D137" t="str">
            <v>[3.N.0.0] เกินกำหนดชำระมากกว่า 6 เดือน แต่ไม่เกิน 12 เดือน</v>
          </cell>
        </row>
        <row r="138">
          <cell r="D138" t="str">
            <v>[4.N.0.0] เกินกำหนดชำระ 12 เดือนขึ้นไป</v>
          </cell>
        </row>
        <row r="141">
          <cell r="D141" t="str">
            <v>[1.2.1.0] เช็ค - เอกสารที่บันทึกรวมอยู่ในรายการเงินสด - เงินสด</v>
          </cell>
        </row>
        <row r="142">
          <cell r="D142" t="str">
            <v>[1.2.2.0] ธนาณัติ - เอกสารที่บันทึกรวมอยู่ในรายการเงินสด - เงินสด</v>
          </cell>
        </row>
        <row r="143">
          <cell r="D143" t="str">
            <v>[1.2.3.0] ดราฟท์และตั๋วเงิน - เอกสารที่บันทึกรวมอยู่ในรายการเงินสด - เงินสด</v>
          </cell>
        </row>
        <row r="144">
          <cell r="D144" t="str">
            <v>[1.2.4.0] อื่นๆ - เอกสารที่บันทึกรวมอยู่ในรายการเงินสด - เงินสด</v>
          </cell>
        </row>
        <row r="145">
          <cell r="D145" t="str">
            <v>[2.1.1.N] ในประเทศ - เงินฝากสถาบันการเงินประเภทออมทรัพย์ - เงินฝากสถาบันการเงินประเภทไม่กำหนดระยะเวลาการจ่ายคืน</v>
          </cell>
        </row>
        <row r="146">
          <cell r="D146" t="str">
            <v>[2.1.2.N] ต่างประเทศ - เงินฝากสถาบันการเงินประเภทออมทรัพย์ - เงินฝากสถาบันการเงินประเภทไม่กำหนดระยะเวลาการจ่ายคืน</v>
          </cell>
        </row>
        <row r="147">
          <cell r="D147" t="str">
            <v>[2.2.1.N] ในประเทศ - เงินฝากสถาบันการเงินประเภทกระแสรายวัน - เงินฝากสถาบันการเงินประเภทไม่กำหนดระยะเวลาการจ่ายคืน</v>
          </cell>
        </row>
        <row r="148">
          <cell r="D148" t="str">
            <v>[2.2.2.N] ต่างประเทศ - เงินฝากสถาบันการเงินประเภทกระแสรายวัน - เงินฝากสถาบันการเงินประเภทไม่กำหนดระยะเวลาการจ่ายคืน</v>
          </cell>
        </row>
        <row r="149">
          <cell r="D149" t="str">
            <v>[3.1.N.0] ในประเทศ - เงินฝากสถาบันการเงินประเภทจ่ายคืนเมื่อสิ้นกำหนดระยะเวลา</v>
          </cell>
        </row>
        <row r="150">
          <cell r="D150" t="str">
            <v>[3.2.N.0] ต่างประเทศ - เงินฝากสถาบันการเงินประเภทจ่ายคืนเมื่อสิ้นกำหนดระยะเวลา</v>
          </cell>
        </row>
        <row r="151">
          <cell r="D151" t="str">
            <v>[4.1.N.0] บัตรเงินฝากสถาบันการเงิน-ในประเทศ - บัตรเงินฝากสถาบันการเงิน</v>
          </cell>
        </row>
        <row r="152">
          <cell r="D152" t="str">
            <v>[4.2.N.0] บัตรเงินฝากสถาบันการเงิน-ต่างประเทศ - บัตรเงินฝากสถาบันการเงิน</v>
          </cell>
        </row>
        <row r="155">
          <cell r="D155" t="str">
            <v>[1.1.N.0] เงินวางไว้บริษัทประกันภัยต่อ-ในประเทศ - เงินวางไว้จากการประกันภัยต่อ</v>
          </cell>
        </row>
        <row r="156">
          <cell r="D156" t="str">
            <v>[1.2.N.1] เงินวางไว้บริษัทประกันภัยต่อ-ต่างประเทศ - เงินวางไว้จากการประกันภัยต่อ</v>
          </cell>
        </row>
        <row r="157">
          <cell r="D157" t="str">
            <v>[2.1.1.N] ในประเทศ - การรับประกันอัคคีภัย - เงินถือไว้จากการประกันภัยต่อ</v>
          </cell>
        </row>
        <row r="158">
          <cell r="D158" t="str">
            <v>[2.1.2.N] ต่างประเทศ - การรับประกันอัคคีภัย - เงินถือไว้จากการประกันภัยต่อ</v>
          </cell>
        </row>
        <row r="159">
          <cell r="D159" t="str">
            <v>[2.2.1.1.N] ในประเทศ - การรับประกันภัยตัวเรือ - การรับประกันภัยทางทะเลและขนส่ง - เงินถือไว้จากการประกันภัยต่อ</v>
          </cell>
        </row>
        <row r="160">
          <cell r="D160" t="str">
            <v>[2.2.1.2.N] ต่างประเทศ - การรับประกันภัยตัวเรือ - การรับประกันภัยทางทะเลและขนส่ง - เงินถือไว้จากการประกันภัยต่อ</v>
          </cell>
        </row>
        <row r="161">
          <cell r="D161" t="str">
            <v>[2.2.2.1.N] ในประเทศ - การรับประกันภัยสินค้า - การรับประกันภัยทางทะเลและขนส่ง - เงินถือไว้จากการประกันภัยต่อ</v>
          </cell>
        </row>
        <row r="162">
          <cell r="D162" t="str">
            <v>[2.2.2.2.N] ต่างประเทศ - การรับประกันภัยสินค้า - การรับประกันภัยทางทะเลและขนส่ง - เงินถือไว้จากการประกันภัยต่อ</v>
          </cell>
        </row>
        <row r="163">
          <cell r="D163" t="str">
            <v>[2.3.1.1.N] ในประเทศ - การรับประกันภัยรถ-โดยข้อบังคับแห่งกฎหมาย - การรับประกันภัยรถ - เงินถือไว้จากการประกันภัยต่อ</v>
          </cell>
        </row>
        <row r="164">
          <cell r="D164" t="str">
            <v>[2.3.1.2.N] ต่างประเทศ - การรับประกันภัยรถ-โดยข้อบังคับแห่งกฎหมาย - การรับประกันภัยรถ - เงินถือไว้จากการประกันภัยต่อ</v>
          </cell>
        </row>
        <row r="165">
          <cell r="D165" t="str">
            <v>[2.3.2.1.N] ในประเทศ - การรับประกันภัยรถ-โดยความสมัครใจ - การรับประกันภัยรถ - เงินถือไว้จากการประกันภัยต่อ</v>
          </cell>
        </row>
        <row r="166">
          <cell r="D166" t="str">
            <v>[2.3.2.2.N] ต่างประเทศ - การรับประกันภัยรถ-โดยความสมัครใจ - การรับประกันภัยรถ - เงินถือไว้จากการประกันภัยต่อ</v>
          </cell>
        </row>
        <row r="167">
          <cell r="D167" t="str">
            <v>[2.4.1.N] ในประเทศ - การรับประกันภัยเบ็ดเตล็ด - เงินถือไว้จากการประกันภัยต่อ</v>
          </cell>
        </row>
        <row r="168">
          <cell r="D168" t="str">
            <v>[2.4.2.N] ต่างประเทศ - การรับประกันภัยเบ็ดเตล็ด - เงินถือไว้จากการประกันภัยต่อ</v>
          </cell>
        </row>
        <row r="171">
          <cell r="D171" t="str">
            <v>[1.N.0.0] เงินค้างกับบริษัทประกันภัยต่อ-ในประเทศ</v>
          </cell>
        </row>
        <row r="172">
          <cell r="D172" t="str">
            <v>[2.N.0.0] เงินค้างกับบริษัทประกันภัยต่อ-ต่างประเทศ</v>
          </cell>
        </row>
        <row r="175">
          <cell r="D175" t="str">
            <v>[1.1.N.0] เงินค้างรับจากบริษัทประกันภัยต่อ-ในประเทศ - เงินค้างรับเกี่ยวกับการประกันภัยต่อแยกตามระยะเวลาการค้างรับ</v>
          </cell>
        </row>
        <row r="176">
          <cell r="D176" t="str">
            <v>[1.2.N.0] เงินค้างรับจากบริษัทประกันภัยต่อ-ต่างประเทศ - เงินค้างรับเกี่ยวกับการประกันภัยต่อแยกตามระยะเวลาการค้างรับ</v>
          </cell>
        </row>
        <row r="177">
          <cell r="D177" t="str">
            <v>[2.1.N.0] เงินค้างจ่ายแก่บริษัทประกันภัยต่อ-ในประเทศ - เงินค้างจ่ายเกี่ยวกับการประกันภัยต่อแยกตามระยะเวลาการค้างจ่าย</v>
          </cell>
        </row>
        <row r="178">
          <cell r="D178" t="str">
            <v>[2.2.N.0] เงินค้างจ่ายแก่บริษัทประกันภัยต่อ-ต่างประเทศ - เงินค้างจ่ายเกี่ยวกับการประกันภัยต่อแยกตามระยะเวลาการค้างจ่าย</v>
          </cell>
        </row>
        <row r="181">
          <cell r="D181" t="str">
            <v>[1.N.0.0] อสังหาริมทรัพย์ดำเนินงาน</v>
          </cell>
        </row>
        <row r="182">
          <cell r="D182" t="str">
            <v>[2.N.0.0] อสังหาริมทรัพย์เพื่อการลงทุน</v>
          </cell>
        </row>
        <row r="185">
          <cell r="D185" t="str">
            <v>[1.1.N.0 ] ได้มาจากการชำระหนี้-หลุดจำนอง - อสังหาริมทรัพย์รอการขาย</v>
          </cell>
        </row>
        <row r="186">
          <cell r="D186" t="str">
            <v>[1.2.N.0 ] อสังหาริมทรัพย์อื่นๆ - อสังหาริมทรัพย์รอการขาย</v>
          </cell>
        </row>
        <row r="187">
          <cell r="D187" t="str">
            <v>[2.N.0.0] อสังหาริมทรัพย์เพื่อการลงทุน</v>
          </cell>
        </row>
        <row r="190">
          <cell r="D190" t="str">
            <v>[1.N.0.0] ยานพาหนะ (แยกเป็นแต่ละประเภท)</v>
          </cell>
        </row>
        <row r="191">
          <cell r="D191" t="str">
            <v>[2.N.0.0] เครื่องใช้สำนักงาน (แยกเป็นแต่ละประเภท)</v>
          </cell>
        </row>
        <row r="192">
          <cell r="D192" t="str">
            <v>[3.N.0.0] เครื่องสมองกล (แยกเป็นแต่ละประเภท)</v>
          </cell>
        </row>
        <row r="195">
          <cell r="D195" t="str">
            <v>[1.N.0.0] เงินเบิกเกินบัญชี</v>
          </cell>
        </row>
        <row r="196">
          <cell r="D196" t="str">
            <v>[2.N.0.0] เงินกู้ยืมอื่นๆ</v>
          </cell>
        </row>
        <row r="197">
          <cell r="D197" t="str">
            <v xml:space="preserve">[3.0.0.0] หนี้สินจากการให้ยืมหลักทรัพย์(SBL)  (ว6301)  </v>
          </cell>
        </row>
        <row r="198">
          <cell r="D198" t="str">
            <v>[4.0.0.0] หนี้สินจากธุรกรรมขายโดยมีสัญญาซื้อคืน (Repo) **             (ว6302)</v>
          </cell>
        </row>
        <row r="201">
          <cell r="D201" t="str">
            <v>[1.N.0.0] ธุรกรรมยืมหลักทรัพย์</v>
          </cell>
        </row>
        <row r="202">
          <cell r="D202" t="str">
            <v>[2.N.0.0] ธุรกรรมให้ยืมหลักทรัพย์</v>
          </cell>
        </row>
        <row r="205">
          <cell r="D205" t="str">
            <v>[1.N.0.0] ธุรกรรมซื้อหลักทรัพย์</v>
          </cell>
        </row>
        <row r="206">
          <cell r="D206" t="str">
            <v>[2.N.0.0] ธุรกรรมขายหลักทรัพย์</v>
          </cell>
        </row>
        <row r="209">
          <cell r="D209" t="str">
            <v>[1.N.0.0] ในประเทศ</v>
          </cell>
        </row>
        <row r="210">
          <cell r="D210" t="str">
            <v>[2.N.0.0] ต่างประเทศ</v>
          </cell>
        </row>
      </sheetData>
      <sheetData sheetId="1">
        <row r="26">
          <cell r="D26" t="str">
            <v>[1.1.N.0]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26">
          <cell r="D26" t="str">
            <v>[1.1.N.0]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</v>
          </cell>
        </row>
      </sheetData>
      <sheetData sheetId="93">
        <row r="26">
          <cell r="D26" t="str">
            <v>[1.1.N.0] รัฐบาล,ธปท.,รัฐวิสาหกิจไทย องค์กรที่จัดตั้งโดยกฏหมายพิเศษ - รัฐบาลหรือธนาคารกลาง รวมถึงรัฐบาลไทย ธปท. รัฐวิสาหกิจไทย รวมถึงองค์กรที่จัดตั้งโดยกฎหมายพิเศษ โดยมีกระทรวงการคลังค้ำประกัน ในสกุลเงินบาทหรือสกุลเงินของประเทศที่ออก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workbookViewId="0">
      <selection activeCell="B18" sqref="B18"/>
    </sheetView>
  </sheetViews>
  <sheetFormatPr defaultRowHeight="21" x14ac:dyDescent="0.2"/>
  <cols>
    <col min="1" max="1" width="6" style="152" customWidth="1"/>
    <col min="2" max="2" width="50.25" style="337" customWidth="1"/>
    <col min="3" max="3" width="30.625" style="152" customWidth="1"/>
    <col min="4" max="4" width="10.75" style="152" customWidth="1"/>
    <col min="5" max="5" width="9.75" style="152" bestFit="1" customWidth="1"/>
    <col min="6" max="6" width="9" style="152"/>
    <col min="7" max="7" width="9.75" style="152" bestFit="1" customWidth="1"/>
    <col min="8" max="253" width="9" style="152"/>
    <col min="254" max="254" width="9.125" style="152" customWidth="1"/>
    <col min="255" max="255" width="4.25" style="152" customWidth="1"/>
    <col min="256" max="256" width="3.25" style="152" customWidth="1"/>
    <col min="257" max="257" width="53.875" style="152" customWidth="1"/>
    <col min="258" max="258" width="12.375" style="152" customWidth="1"/>
    <col min="259" max="260" width="11.75" style="152" customWidth="1"/>
    <col min="261" max="509" width="9" style="152"/>
    <col min="510" max="510" width="9.125" style="152" customWidth="1"/>
    <col min="511" max="511" width="4.25" style="152" customWidth="1"/>
    <col min="512" max="512" width="3.25" style="152" customWidth="1"/>
    <col min="513" max="513" width="53.875" style="152" customWidth="1"/>
    <col min="514" max="514" width="12.375" style="152" customWidth="1"/>
    <col min="515" max="516" width="11.75" style="152" customWidth="1"/>
    <col min="517" max="765" width="9" style="152"/>
    <col min="766" max="766" width="9.125" style="152" customWidth="1"/>
    <col min="767" max="767" width="4.25" style="152" customWidth="1"/>
    <col min="768" max="768" width="3.25" style="152" customWidth="1"/>
    <col min="769" max="769" width="53.875" style="152" customWidth="1"/>
    <col min="770" max="770" width="12.375" style="152" customWidth="1"/>
    <col min="771" max="772" width="11.75" style="152" customWidth="1"/>
    <col min="773" max="1021" width="9" style="152"/>
    <col min="1022" max="1022" width="9.125" style="152" customWidth="1"/>
    <col min="1023" max="1023" width="4.25" style="152" customWidth="1"/>
    <col min="1024" max="1024" width="3.25" style="152" customWidth="1"/>
    <col min="1025" max="1025" width="53.875" style="152" customWidth="1"/>
    <col min="1026" max="1026" width="12.375" style="152" customWidth="1"/>
    <col min="1027" max="1028" width="11.75" style="152" customWidth="1"/>
    <col min="1029" max="1277" width="9" style="152"/>
    <col min="1278" max="1278" width="9.125" style="152" customWidth="1"/>
    <col min="1279" max="1279" width="4.25" style="152" customWidth="1"/>
    <col min="1280" max="1280" width="3.25" style="152" customWidth="1"/>
    <col min="1281" max="1281" width="53.875" style="152" customWidth="1"/>
    <col min="1282" max="1282" width="12.375" style="152" customWidth="1"/>
    <col min="1283" max="1284" width="11.75" style="152" customWidth="1"/>
    <col min="1285" max="1533" width="9" style="152"/>
    <col min="1534" max="1534" width="9.125" style="152" customWidth="1"/>
    <col min="1535" max="1535" width="4.25" style="152" customWidth="1"/>
    <col min="1536" max="1536" width="3.25" style="152" customWidth="1"/>
    <col min="1537" max="1537" width="53.875" style="152" customWidth="1"/>
    <col min="1538" max="1538" width="12.375" style="152" customWidth="1"/>
    <col min="1539" max="1540" width="11.75" style="152" customWidth="1"/>
    <col min="1541" max="1789" width="9" style="152"/>
    <col min="1790" max="1790" width="9.125" style="152" customWidth="1"/>
    <col min="1791" max="1791" width="4.25" style="152" customWidth="1"/>
    <col min="1792" max="1792" width="3.25" style="152" customWidth="1"/>
    <col min="1793" max="1793" width="53.875" style="152" customWidth="1"/>
    <col min="1794" max="1794" width="12.375" style="152" customWidth="1"/>
    <col min="1795" max="1796" width="11.75" style="152" customWidth="1"/>
    <col min="1797" max="2045" width="9" style="152"/>
    <col min="2046" max="2046" width="9.125" style="152" customWidth="1"/>
    <col min="2047" max="2047" width="4.25" style="152" customWidth="1"/>
    <col min="2048" max="2048" width="3.25" style="152" customWidth="1"/>
    <col min="2049" max="2049" width="53.875" style="152" customWidth="1"/>
    <col min="2050" max="2050" width="12.375" style="152" customWidth="1"/>
    <col min="2051" max="2052" width="11.75" style="152" customWidth="1"/>
    <col min="2053" max="2301" width="9" style="152"/>
    <col min="2302" max="2302" width="9.125" style="152" customWidth="1"/>
    <col min="2303" max="2303" width="4.25" style="152" customWidth="1"/>
    <col min="2304" max="2304" width="3.25" style="152" customWidth="1"/>
    <col min="2305" max="2305" width="53.875" style="152" customWidth="1"/>
    <col min="2306" max="2306" width="12.375" style="152" customWidth="1"/>
    <col min="2307" max="2308" width="11.75" style="152" customWidth="1"/>
    <col min="2309" max="2557" width="9" style="152"/>
    <col min="2558" max="2558" width="9.125" style="152" customWidth="1"/>
    <col min="2559" max="2559" width="4.25" style="152" customWidth="1"/>
    <col min="2560" max="2560" width="3.25" style="152" customWidth="1"/>
    <col min="2561" max="2561" width="53.875" style="152" customWidth="1"/>
    <col min="2562" max="2562" width="12.375" style="152" customWidth="1"/>
    <col min="2563" max="2564" width="11.75" style="152" customWidth="1"/>
    <col min="2565" max="2813" width="9" style="152"/>
    <col min="2814" max="2814" width="9.125" style="152" customWidth="1"/>
    <col min="2815" max="2815" width="4.25" style="152" customWidth="1"/>
    <col min="2816" max="2816" width="3.25" style="152" customWidth="1"/>
    <col min="2817" max="2817" width="53.875" style="152" customWidth="1"/>
    <col min="2818" max="2818" width="12.375" style="152" customWidth="1"/>
    <col min="2819" max="2820" width="11.75" style="152" customWidth="1"/>
    <col min="2821" max="3069" width="9" style="152"/>
    <col min="3070" max="3070" width="9.125" style="152" customWidth="1"/>
    <col min="3071" max="3071" width="4.25" style="152" customWidth="1"/>
    <col min="3072" max="3072" width="3.25" style="152" customWidth="1"/>
    <col min="3073" max="3073" width="53.875" style="152" customWidth="1"/>
    <col min="3074" max="3074" width="12.375" style="152" customWidth="1"/>
    <col min="3075" max="3076" width="11.75" style="152" customWidth="1"/>
    <col min="3077" max="3325" width="9" style="152"/>
    <col min="3326" max="3326" width="9.125" style="152" customWidth="1"/>
    <col min="3327" max="3327" width="4.25" style="152" customWidth="1"/>
    <col min="3328" max="3328" width="3.25" style="152" customWidth="1"/>
    <col min="3329" max="3329" width="53.875" style="152" customWidth="1"/>
    <col min="3330" max="3330" width="12.375" style="152" customWidth="1"/>
    <col min="3331" max="3332" width="11.75" style="152" customWidth="1"/>
    <col min="3333" max="3581" width="9" style="152"/>
    <col min="3582" max="3582" width="9.125" style="152" customWidth="1"/>
    <col min="3583" max="3583" width="4.25" style="152" customWidth="1"/>
    <col min="3584" max="3584" width="3.25" style="152" customWidth="1"/>
    <col min="3585" max="3585" width="53.875" style="152" customWidth="1"/>
    <col min="3586" max="3586" width="12.375" style="152" customWidth="1"/>
    <col min="3587" max="3588" width="11.75" style="152" customWidth="1"/>
    <col min="3589" max="3837" width="9" style="152"/>
    <col min="3838" max="3838" width="9.125" style="152" customWidth="1"/>
    <col min="3839" max="3839" width="4.25" style="152" customWidth="1"/>
    <col min="3840" max="3840" width="3.25" style="152" customWidth="1"/>
    <col min="3841" max="3841" width="53.875" style="152" customWidth="1"/>
    <col min="3842" max="3842" width="12.375" style="152" customWidth="1"/>
    <col min="3843" max="3844" width="11.75" style="152" customWidth="1"/>
    <col min="3845" max="4093" width="9" style="152"/>
    <col min="4094" max="4094" width="9.125" style="152" customWidth="1"/>
    <col min="4095" max="4095" width="4.25" style="152" customWidth="1"/>
    <col min="4096" max="4096" width="3.25" style="152" customWidth="1"/>
    <col min="4097" max="4097" width="53.875" style="152" customWidth="1"/>
    <col min="4098" max="4098" width="12.375" style="152" customWidth="1"/>
    <col min="4099" max="4100" width="11.75" style="152" customWidth="1"/>
    <col min="4101" max="4349" width="9" style="152"/>
    <col min="4350" max="4350" width="9.125" style="152" customWidth="1"/>
    <col min="4351" max="4351" width="4.25" style="152" customWidth="1"/>
    <col min="4352" max="4352" width="3.25" style="152" customWidth="1"/>
    <col min="4353" max="4353" width="53.875" style="152" customWidth="1"/>
    <col min="4354" max="4354" width="12.375" style="152" customWidth="1"/>
    <col min="4355" max="4356" width="11.75" style="152" customWidth="1"/>
    <col min="4357" max="4605" width="9" style="152"/>
    <col min="4606" max="4606" width="9.125" style="152" customWidth="1"/>
    <col min="4607" max="4607" width="4.25" style="152" customWidth="1"/>
    <col min="4608" max="4608" width="3.25" style="152" customWidth="1"/>
    <col min="4609" max="4609" width="53.875" style="152" customWidth="1"/>
    <col min="4610" max="4610" width="12.375" style="152" customWidth="1"/>
    <col min="4611" max="4612" width="11.75" style="152" customWidth="1"/>
    <col min="4613" max="4861" width="9" style="152"/>
    <col min="4862" max="4862" width="9.125" style="152" customWidth="1"/>
    <col min="4863" max="4863" width="4.25" style="152" customWidth="1"/>
    <col min="4864" max="4864" width="3.25" style="152" customWidth="1"/>
    <col min="4865" max="4865" width="53.875" style="152" customWidth="1"/>
    <col min="4866" max="4866" width="12.375" style="152" customWidth="1"/>
    <col min="4867" max="4868" width="11.75" style="152" customWidth="1"/>
    <col min="4869" max="5117" width="9" style="152"/>
    <col min="5118" max="5118" width="9.125" style="152" customWidth="1"/>
    <col min="5119" max="5119" width="4.25" style="152" customWidth="1"/>
    <col min="5120" max="5120" width="3.25" style="152" customWidth="1"/>
    <col min="5121" max="5121" width="53.875" style="152" customWidth="1"/>
    <col min="5122" max="5122" width="12.375" style="152" customWidth="1"/>
    <col min="5123" max="5124" width="11.75" style="152" customWidth="1"/>
    <col min="5125" max="5373" width="9" style="152"/>
    <col min="5374" max="5374" width="9.125" style="152" customWidth="1"/>
    <col min="5375" max="5375" width="4.25" style="152" customWidth="1"/>
    <col min="5376" max="5376" width="3.25" style="152" customWidth="1"/>
    <col min="5377" max="5377" width="53.875" style="152" customWidth="1"/>
    <col min="5378" max="5378" width="12.375" style="152" customWidth="1"/>
    <col min="5379" max="5380" width="11.75" style="152" customWidth="1"/>
    <col min="5381" max="5629" width="9" style="152"/>
    <col min="5630" max="5630" width="9.125" style="152" customWidth="1"/>
    <col min="5631" max="5631" width="4.25" style="152" customWidth="1"/>
    <col min="5632" max="5632" width="3.25" style="152" customWidth="1"/>
    <col min="5633" max="5633" width="53.875" style="152" customWidth="1"/>
    <col min="5634" max="5634" width="12.375" style="152" customWidth="1"/>
    <col min="5635" max="5636" width="11.75" style="152" customWidth="1"/>
    <col min="5637" max="5885" width="9" style="152"/>
    <col min="5886" max="5886" width="9.125" style="152" customWidth="1"/>
    <col min="5887" max="5887" width="4.25" style="152" customWidth="1"/>
    <col min="5888" max="5888" width="3.25" style="152" customWidth="1"/>
    <col min="5889" max="5889" width="53.875" style="152" customWidth="1"/>
    <col min="5890" max="5890" width="12.375" style="152" customWidth="1"/>
    <col min="5891" max="5892" width="11.75" style="152" customWidth="1"/>
    <col min="5893" max="6141" width="9" style="152"/>
    <col min="6142" max="6142" width="9.125" style="152" customWidth="1"/>
    <col min="6143" max="6143" width="4.25" style="152" customWidth="1"/>
    <col min="6144" max="6144" width="3.25" style="152" customWidth="1"/>
    <col min="6145" max="6145" width="53.875" style="152" customWidth="1"/>
    <col min="6146" max="6146" width="12.375" style="152" customWidth="1"/>
    <col min="6147" max="6148" width="11.75" style="152" customWidth="1"/>
    <col min="6149" max="6397" width="9" style="152"/>
    <col min="6398" max="6398" width="9.125" style="152" customWidth="1"/>
    <col min="6399" max="6399" width="4.25" style="152" customWidth="1"/>
    <col min="6400" max="6400" width="3.25" style="152" customWidth="1"/>
    <col min="6401" max="6401" width="53.875" style="152" customWidth="1"/>
    <col min="6402" max="6402" width="12.375" style="152" customWidth="1"/>
    <col min="6403" max="6404" width="11.75" style="152" customWidth="1"/>
    <col min="6405" max="6653" width="9" style="152"/>
    <col min="6654" max="6654" width="9.125" style="152" customWidth="1"/>
    <col min="6655" max="6655" width="4.25" style="152" customWidth="1"/>
    <col min="6656" max="6656" width="3.25" style="152" customWidth="1"/>
    <col min="6657" max="6657" width="53.875" style="152" customWidth="1"/>
    <col min="6658" max="6658" width="12.375" style="152" customWidth="1"/>
    <col min="6659" max="6660" width="11.75" style="152" customWidth="1"/>
    <col min="6661" max="6909" width="9" style="152"/>
    <col min="6910" max="6910" width="9.125" style="152" customWidth="1"/>
    <col min="6911" max="6911" width="4.25" style="152" customWidth="1"/>
    <col min="6912" max="6912" width="3.25" style="152" customWidth="1"/>
    <col min="6913" max="6913" width="53.875" style="152" customWidth="1"/>
    <col min="6914" max="6914" width="12.375" style="152" customWidth="1"/>
    <col min="6915" max="6916" width="11.75" style="152" customWidth="1"/>
    <col min="6917" max="7165" width="9" style="152"/>
    <col min="7166" max="7166" width="9.125" style="152" customWidth="1"/>
    <col min="7167" max="7167" width="4.25" style="152" customWidth="1"/>
    <col min="7168" max="7168" width="3.25" style="152" customWidth="1"/>
    <col min="7169" max="7169" width="53.875" style="152" customWidth="1"/>
    <col min="7170" max="7170" width="12.375" style="152" customWidth="1"/>
    <col min="7171" max="7172" width="11.75" style="152" customWidth="1"/>
    <col min="7173" max="7421" width="9" style="152"/>
    <col min="7422" max="7422" width="9.125" style="152" customWidth="1"/>
    <col min="7423" max="7423" width="4.25" style="152" customWidth="1"/>
    <col min="7424" max="7424" width="3.25" style="152" customWidth="1"/>
    <col min="7425" max="7425" width="53.875" style="152" customWidth="1"/>
    <col min="7426" max="7426" width="12.375" style="152" customWidth="1"/>
    <col min="7427" max="7428" width="11.75" style="152" customWidth="1"/>
    <col min="7429" max="7677" width="9" style="152"/>
    <col min="7678" max="7678" width="9.125" style="152" customWidth="1"/>
    <col min="7679" max="7679" width="4.25" style="152" customWidth="1"/>
    <col min="7680" max="7680" width="3.25" style="152" customWidth="1"/>
    <col min="7681" max="7681" width="53.875" style="152" customWidth="1"/>
    <col min="7682" max="7682" width="12.375" style="152" customWidth="1"/>
    <col min="7683" max="7684" width="11.75" style="152" customWidth="1"/>
    <col min="7685" max="7933" width="9" style="152"/>
    <col min="7934" max="7934" width="9.125" style="152" customWidth="1"/>
    <col min="7935" max="7935" width="4.25" style="152" customWidth="1"/>
    <col min="7936" max="7936" width="3.25" style="152" customWidth="1"/>
    <col min="7937" max="7937" width="53.875" style="152" customWidth="1"/>
    <col min="7938" max="7938" width="12.375" style="152" customWidth="1"/>
    <col min="7939" max="7940" width="11.75" style="152" customWidth="1"/>
    <col min="7941" max="8189" width="9" style="152"/>
    <col min="8190" max="8190" width="9.125" style="152" customWidth="1"/>
    <col min="8191" max="8191" width="4.25" style="152" customWidth="1"/>
    <col min="8192" max="8192" width="3.25" style="152" customWidth="1"/>
    <col min="8193" max="8193" width="53.875" style="152" customWidth="1"/>
    <col min="8194" max="8194" width="12.375" style="152" customWidth="1"/>
    <col min="8195" max="8196" width="11.75" style="152" customWidth="1"/>
    <col min="8197" max="8445" width="9" style="152"/>
    <col min="8446" max="8446" width="9.125" style="152" customWidth="1"/>
    <col min="8447" max="8447" width="4.25" style="152" customWidth="1"/>
    <col min="8448" max="8448" width="3.25" style="152" customWidth="1"/>
    <col min="8449" max="8449" width="53.875" style="152" customWidth="1"/>
    <col min="8450" max="8450" width="12.375" style="152" customWidth="1"/>
    <col min="8451" max="8452" width="11.75" style="152" customWidth="1"/>
    <col min="8453" max="8701" width="9" style="152"/>
    <col min="8702" max="8702" width="9.125" style="152" customWidth="1"/>
    <col min="8703" max="8703" width="4.25" style="152" customWidth="1"/>
    <col min="8704" max="8704" width="3.25" style="152" customWidth="1"/>
    <col min="8705" max="8705" width="53.875" style="152" customWidth="1"/>
    <col min="8706" max="8706" width="12.375" style="152" customWidth="1"/>
    <col min="8707" max="8708" width="11.75" style="152" customWidth="1"/>
    <col min="8709" max="8957" width="9" style="152"/>
    <col min="8958" max="8958" width="9.125" style="152" customWidth="1"/>
    <col min="8959" max="8959" width="4.25" style="152" customWidth="1"/>
    <col min="8960" max="8960" width="3.25" style="152" customWidth="1"/>
    <col min="8961" max="8961" width="53.875" style="152" customWidth="1"/>
    <col min="8962" max="8962" width="12.375" style="152" customWidth="1"/>
    <col min="8963" max="8964" width="11.75" style="152" customWidth="1"/>
    <col min="8965" max="9213" width="9" style="152"/>
    <col min="9214" max="9214" width="9.125" style="152" customWidth="1"/>
    <col min="9215" max="9215" width="4.25" style="152" customWidth="1"/>
    <col min="9216" max="9216" width="3.25" style="152" customWidth="1"/>
    <col min="9217" max="9217" width="53.875" style="152" customWidth="1"/>
    <col min="9218" max="9218" width="12.375" style="152" customWidth="1"/>
    <col min="9219" max="9220" width="11.75" style="152" customWidth="1"/>
    <col min="9221" max="9469" width="9" style="152"/>
    <col min="9470" max="9470" width="9.125" style="152" customWidth="1"/>
    <col min="9471" max="9471" width="4.25" style="152" customWidth="1"/>
    <col min="9472" max="9472" width="3.25" style="152" customWidth="1"/>
    <col min="9473" max="9473" width="53.875" style="152" customWidth="1"/>
    <col min="9474" max="9474" width="12.375" style="152" customWidth="1"/>
    <col min="9475" max="9476" width="11.75" style="152" customWidth="1"/>
    <col min="9477" max="9725" width="9" style="152"/>
    <col min="9726" max="9726" width="9.125" style="152" customWidth="1"/>
    <col min="9727" max="9727" width="4.25" style="152" customWidth="1"/>
    <col min="9728" max="9728" width="3.25" style="152" customWidth="1"/>
    <col min="9729" max="9729" width="53.875" style="152" customWidth="1"/>
    <col min="9730" max="9730" width="12.375" style="152" customWidth="1"/>
    <col min="9731" max="9732" width="11.75" style="152" customWidth="1"/>
    <col min="9733" max="9981" width="9" style="152"/>
    <col min="9982" max="9982" width="9.125" style="152" customWidth="1"/>
    <col min="9983" max="9983" width="4.25" style="152" customWidth="1"/>
    <col min="9984" max="9984" width="3.25" style="152" customWidth="1"/>
    <col min="9985" max="9985" width="53.875" style="152" customWidth="1"/>
    <col min="9986" max="9986" width="12.375" style="152" customWidth="1"/>
    <col min="9987" max="9988" width="11.75" style="152" customWidth="1"/>
    <col min="9989" max="10237" width="9" style="152"/>
    <col min="10238" max="10238" width="9.125" style="152" customWidth="1"/>
    <col min="10239" max="10239" width="4.25" style="152" customWidth="1"/>
    <col min="10240" max="10240" width="3.25" style="152" customWidth="1"/>
    <col min="10241" max="10241" width="53.875" style="152" customWidth="1"/>
    <col min="10242" max="10242" width="12.375" style="152" customWidth="1"/>
    <col min="10243" max="10244" width="11.75" style="152" customWidth="1"/>
    <col min="10245" max="10493" width="9" style="152"/>
    <col min="10494" max="10494" width="9.125" style="152" customWidth="1"/>
    <col min="10495" max="10495" width="4.25" style="152" customWidth="1"/>
    <col min="10496" max="10496" width="3.25" style="152" customWidth="1"/>
    <col min="10497" max="10497" width="53.875" style="152" customWidth="1"/>
    <col min="10498" max="10498" width="12.375" style="152" customWidth="1"/>
    <col min="10499" max="10500" width="11.75" style="152" customWidth="1"/>
    <col min="10501" max="10749" width="9" style="152"/>
    <col min="10750" max="10750" width="9.125" style="152" customWidth="1"/>
    <col min="10751" max="10751" width="4.25" style="152" customWidth="1"/>
    <col min="10752" max="10752" width="3.25" style="152" customWidth="1"/>
    <col min="10753" max="10753" width="53.875" style="152" customWidth="1"/>
    <col min="10754" max="10754" width="12.375" style="152" customWidth="1"/>
    <col min="10755" max="10756" width="11.75" style="152" customWidth="1"/>
    <col min="10757" max="11005" width="9" style="152"/>
    <col min="11006" max="11006" width="9.125" style="152" customWidth="1"/>
    <col min="11007" max="11007" width="4.25" style="152" customWidth="1"/>
    <col min="11008" max="11008" width="3.25" style="152" customWidth="1"/>
    <col min="11009" max="11009" width="53.875" style="152" customWidth="1"/>
    <col min="11010" max="11010" width="12.375" style="152" customWidth="1"/>
    <col min="11011" max="11012" width="11.75" style="152" customWidth="1"/>
    <col min="11013" max="11261" width="9" style="152"/>
    <col min="11262" max="11262" width="9.125" style="152" customWidth="1"/>
    <col min="11263" max="11263" width="4.25" style="152" customWidth="1"/>
    <col min="11264" max="11264" width="3.25" style="152" customWidth="1"/>
    <col min="11265" max="11265" width="53.875" style="152" customWidth="1"/>
    <col min="11266" max="11266" width="12.375" style="152" customWidth="1"/>
    <col min="11267" max="11268" width="11.75" style="152" customWidth="1"/>
    <col min="11269" max="11517" width="9" style="152"/>
    <col min="11518" max="11518" width="9.125" style="152" customWidth="1"/>
    <col min="11519" max="11519" width="4.25" style="152" customWidth="1"/>
    <col min="11520" max="11520" width="3.25" style="152" customWidth="1"/>
    <col min="11521" max="11521" width="53.875" style="152" customWidth="1"/>
    <col min="11522" max="11522" width="12.375" style="152" customWidth="1"/>
    <col min="11523" max="11524" width="11.75" style="152" customWidth="1"/>
    <col min="11525" max="11773" width="9" style="152"/>
    <col min="11774" max="11774" width="9.125" style="152" customWidth="1"/>
    <col min="11775" max="11775" width="4.25" style="152" customWidth="1"/>
    <col min="11776" max="11776" width="3.25" style="152" customWidth="1"/>
    <col min="11777" max="11777" width="53.875" style="152" customWidth="1"/>
    <col min="11778" max="11778" width="12.375" style="152" customWidth="1"/>
    <col min="11779" max="11780" width="11.75" style="152" customWidth="1"/>
    <col min="11781" max="12029" width="9" style="152"/>
    <col min="12030" max="12030" width="9.125" style="152" customWidth="1"/>
    <col min="12031" max="12031" width="4.25" style="152" customWidth="1"/>
    <col min="12032" max="12032" width="3.25" style="152" customWidth="1"/>
    <col min="12033" max="12033" width="53.875" style="152" customWidth="1"/>
    <col min="12034" max="12034" width="12.375" style="152" customWidth="1"/>
    <col min="12035" max="12036" width="11.75" style="152" customWidth="1"/>
    <col min="12037" max="12285" width="9" style="152"/>
    <col min="12286" max="12286" width="9.125" style="152" customWidth="1"/>
    <col min="12287" max="12287" width="4.25" style="152" customWidth="1"/>
    <col min="12288" max="12288" width="3.25" style="152" customWidth="1"/>
    <col min="12289" max="12289" width="53.875" style="152" customWidth="1"/>
    <col min="12290" max="12290" width="12.375" style="152" customWidth="1"/>
    <col min="12291" max="12292" width="11.75" style="152" customWidth="1"/>
    <col min="12293" max="12541" width="9" style="152"/>
    <col min="12542" max="12542" width="9.125" style="152" customWidth="1"/>
    <col min="12543" max="12543" width="4.25" style="152" customWidth="1"/>
    <col min="12544" max="12544" width="3.25" style="152" customWidth="1"/>
    <col min="12545" max="12545" width="53.875" style="152" customWidth="1"/>
    <col min="12546" max="12546" width="12.375" style="152" customWidth="1"/>
    <col min="12547" max="12548" width="11.75" style="152" customWidth="1"/>
    <col min="12549" max="12797" width="9" style="152"/>
    <col min="12798" max="12798" width="9.125" style="152" customWidth="1"/>
    <col min="12799" max="12799" width="4.25" style="152" customWidth="1"/>
    <col min="12800" max="12800" width="3.25" style="152" customWidth="1"/>
    <col min="12801" max="12801" width="53.875" style="152" customWidth="1"/>
    <col min="12802" max="12802" width="12.375" style="152" customWidth="1"/>
    <col min="12803" max="12804" width="11.75" style="152" customWidth="1"/>
    <col min="12805" max="13053" width="9" style="152"/>
    <col min="13054" max="13054" width="9.125" style="152" customWidth="1"/>
    <col min="13055" max="13055" width="4.25" style="152" customWidth="1"/>
    <col min="13056" max="13056" width="3.25" style="152" customWidth="1"/>
    <col min="13057" max="13057" width="53.875" style="152" customWidth="1"/>
    <col min="13058" max="13058" width="12.375" style="152" customWidth="1"/>
    <col min="13059" max="13060" width="11.75" style="152" customWidth="1"/>
    <col min="13061" max="13309" width="9" style="152"/>
    <col min="13310" max="13310" width="9.125" style="152" customWidth="1"/>
    <col min="13311" max="13311" width="4.25" style="152" customWidth="1"/>
    <col min="13312" max="13312" width="3.25" style="152" customWidth="1"/>
    <col min="13313" max="13313" width="53.875" style="152" customWidth="1"/>
    <col min="13314" max="13314" width="12.375" style="152" customWidth="1"/>
    <col min="13315" max="13316" width="11.75" style="152" customWidth="1"/>
    <col min="13317" max="13565" width="9" style="152"/>
    <col min="13566" max="13566" width="9.125" style="152" customWidth="1"/>
    <col min="13567" max="13567" width="4.25" style="152" customWidth="1"/>
    <col min="13568" max="13568" width="3.25" style="152" customWidth="1"/>
    <col min="13569" max="13569" width="53.875" style="152" customWidth="1"/>
    <col min="13570" max="13570" width="12.375" style="152" customWidth="1"/>
    <col min="13571" max="13572" width="11.75" style="152" customWidth="1"/>
    <col min="13573" max="13821" width="9" style="152"/>
    <col min="13822" max="13822" width="9.125" style="152" customWidth="1"/>
    <col min="13823" max="13823" width="4.25" style="152" customWidth="1"/>
    <col min="13824" max="13824" width="3.25" style="152" customWidth="1"/>
    <col min="13825" max="13825" width="53.875" style="152" customWidth="1"/>
    <col min="13826" max="13826" width="12.375" style="152" customWidth="1"/>
    <col min="13827" max="13828" width="11.75" style="152" customWidth="1"/>
    <col min="13829" max="14077" width="9" style="152"/>
    <col min="14078" max="14078" width="9.125" style="152" customWidth="1"/>
    <col min="14079" max="14079" width="4.25" style="152" customWidth="1"/>
    <col min="14080" max="14080" width="3.25" style="152" customWidth="1"/>
    <col min="14081" max="14081" width="53.875" style="152" customWidth="1"/>
    <col min="14082" max="14082" width="12.375" style="152" customWidth="1"/>
    <col min="14083" max="14084" width="11.75" style="152" customWidth="1"/>
    <col min="14085" max="14333" width="9" style="152"/>
    <col min="14334" max="14334" width="9.125" style="152" customWidth="1"/>
    <col min="14335" max="14335" width="4.25" style="152" customWidth="1"/>
    <col min="14336" max="14336" width="3.25" style="152" customWidth="1"/>
    <col min="14337" max="14337" width="53.875" style="152" customWidth="1"/>
    <col min="14338" max="14338" width="12.375" style="152" customWidth="1"/>
    <col min="14339" max="14340" width="11.75" style="152" customWidth="1"/>
    <col min="14341" max="14589" width="9" style="152"/>
    <col min="14590" max="14590" width="9.125" style="152" customWidth="1"/>
    <col min="14591" max="14591" width="4.25" style="152" customWidth="1"/>
    <col min="14592" max="14592" width="3.25" style="152" customWidth="1"/>
    <col min="14593" max="14593" width="53.875" style="152" customWidth="1"/>
    <col min="14594" max="14594" width="12.375" style="152" customWidth="1"/>
    <col min="14595" max="14596" width="11.75" style="152" customWidth="1"/>
    <col min="14597" max="14845" width="9" style="152"/>
    <col min="14846" max="14846" width="9.125" style="152" customWidth="1"/>
    <col min="14847" max="14847" width="4.25" style="152" customWidth="1"/>
    <col min="14848" max="14848" width="3.25" style="152" customWidth="1"/>
    <col min="14849" max="14849" width="53.875" style="152" customWidth="1"/>
    <col min="14850" max="14850" width="12.375" style="152" customWidth="1"/>
    <col min="14851" max="14852" width="11.75" style="152" customWidth="1"/>
    <col min="14853" max="15101" width="9" style="152"/>
    <col min="15102" max="15102" width="9.125" style="152" customWidth="1"/>
    <col min="15103" max="15103" width="4.25" style="152" customWidth="1"/>
    <col min="15104" max="15104" width="3.25" style="152" customWidth="1"/>
    <col min="15105" max="15105" width="53.875" style="152" customWidth="1"/>
    <col min="15106" max="15106" width="12.375" style="152" customWidth="1"/>
    <col min="15107" max="15108" width="11.75" style="152" customWidth="1"/>
    <col min="15109" max="15357" width="9" style="152"/>
    <col min="15358" max="15358" width="9.125" style="152" customWidth="1"/>
    <col min="15359" max="15359" width="4.25" style="152" customWidth="1"/>
    <col min="15360" max="15360" width="3.25" style="152" customWidth="1"/>
    <col min="15361" max="15361" width="53.875" style="152" customWidth="1"/>
    <col min="15362" max="15362" width="12.375" style="152" customWidth="1"/>
    <col min="15363" max="15364" width="11.75" style="152" customWidth="1"/>
    <col min="15365" max="15613" width="9" style="152"/>
    <col min="15614" max="15614" width="9.125" style="152" customWidth="1"/>
    <col min="15615" max="15615" width="4.25" style="152" customWidth="1"/>
    <col min="15616" max="15616" width="3.25" style="152" customWidth="1"/>
    <col min="15617" max="15617" width="53.875" style="152" customWidth="1"/>
    <col min="15618" max="15618" width="12.375" style="152" customWidth="1"/>
    <col min="15619" max="15620" width="11.75" style="152" customWidth="1"/>
    <col min="15621" max="15869" width="9" style="152"/>
    <col min="15870" max="15870" width="9.125" style="152" customWidth="1"/>
    <col min="15871" max="15871" width="4.25" style="152" customWidth="1"/>
    <col min="15872" max="15872" width="3.25" style="152" customWidth="1"/>
    <col min="15873" max="15873" width="53.875" style="152" customWidth="1"/>
    <col min="15874" max="15874" width="12.375" style="152" customWidth="1"/>
    <col min="15875" max="15876" width="11.75" style="152" customWidth="1"/>
    <col min="15877" max="16125" width="9" style="152"/>
    <col min="16126" max="16126" width="9.125" style="152" customWidth="1"/>
    <col min="16127" max="16127" width="4.25" style="152" customWidth="1"/>
    <col min="16128" max="16128" width="3.25" style="152" customWidth="1"/>
    <col min="16129" max="16129" width="53.875" style="152" customWidth="1"/>
    <col min="16130" max="16130" width="12.375" style="152" customWidth="1"/>
    <col min="16131" max="16132" width="11.75" style="152" customWidth="1"/>
    <col min="16133" max="16384" width="9" style="152"/>
  </cols>
  <sheetData>
    <row r="1" spans="1:6" s="459" customFormat="1" ht="28.5" x14ac:dyDescent="0.2">
      <c r="A1" s="1459" t="s">
        <v>615</v>
      </c>
      <c r="B1" s="1459"/>
      <c r="C1" s="440"/>
      <c r="D1" s="440"/>
      <c r="E1" s="458"/>
      <c r="F1" s="458"/>
    </row>
    <row r="2" spans="1:6" s="459" customFormat="1" ht="28.5" x14ac:dyDescent="0.2">
      <c r="A2" s="1460" t="s">
        <v>616</v>
      </c>
      <c r="B2" s="1460"/>
      <c r="C2" s="460"/>
      <c r="D2" s="460"/>
      <c r="E2" s="458"/>
      <c r="F2" s="458"/>
    </row>
    <row r="3" spans="1:6" ht="51.75" customHeight="1" x14ac:dyDescent="0.2">
      <c r="A3" s="49" t="s">
        <v>185</v>
      </c>
      <c r="B3" s="457" t="s">
        <v>622</v>
      </c>
      <c r="C3" s="457" t="s">
        <v>617</v>
      </c>
      <c r="D3" s="457" t="s">
        <v>618</v>
      </c>
    </row>
    <row r="4" spans="1:6" s="345" customFormat="1" x14ac:dyDescent="0.2">
      <c r="A4" s="490">
        <v>1</v>
      </c>
      <c r="B4" s="482" t="s">
        <v>271</v>
      </c>
      <c r="C4" s="463" t="s">
        <v>620</v>
      </c>
      <c r="D4" s="494"/>
    </row>
    <row r="5" spans="1:6" x14ac:dyDescent="0.2">
      <c r="A5" s="346">
        <v>2</v>
      </c>
      <c r="B5" s="491" t="s">
        <v>270</v>
      </c>
      <c r="C5" s="463" t="s">
        <v>624</v>
      </c>
      <c r="D5" s="471"/>
    </row>
    <row r="6" spans="1:6" x14ac:dyDescent="0.2">
      <c r="A6" s="490">
        <v>3</v>
      </c>
      <c r="B6" s="491" t="s">
        <v>273</v>
      </c>
      <c r="C6" s="463" t="s">
        <v>625</v>
      </c>
      <c r="D6" s="471"/>
    </row>
    <row r="7" spans="1:6" x14ac:dyDescent="0.2">
      <c r="A7" s="346">
        <v>4</v>
      </c>
      <c r="B7" s="491" t="s">
        <v>272</v>
      </c>
      <c r="C7" s="463" t="s">
        <v>625</v>
      </c>
      <c r="D7" s="471"/>
    </row>
    <row r="8" spans="1:6" s="345" customFormat="1" x14ac:dyDescent="0.2">
      <c r="A8" s="490">
        <v>5</v>
      </c>
      <c r="B8" s="491" t="s">
        <v>626</v>
      </c>
      <c r="C8" s="463" t="s">
        <v>625</v>
      </c>
      <c r="D8" s="866"/>
    </row>
    <row r="9" spans="1:6" s="345" customFormat="1" x14ac:dyDescent="0.2">
      <c r="A9" s="346">
        <v>6</v>
      </c>
      <c r="B9" s="493" t="s">
        <v>309</v>
      </c>
      <c r="C9" s="463" t="s">
        <v>627</v>
      </c>
      <c r="D9" s="494"/>
    </row>
    <row r="10" spans="1:6" x14ac:dyDescent="0.2">
      <c r="A10" s="490">
        <v>7</v>
      </c>
      <c r="B10" s="493" t="s">
        <v>317</v>
      </c>
      <c r="C10" s="463" t="s">
        <v>628</v>
      </c>
      <c r="D10" s="495"/>
    </row>
    <row r="11" spans="1:6" x14ac:dyDescent="0.2">
      <c r="A11" s="346">
        <v>8</v>
      </c>
      <c r="B11" s="493" t="s">
        <v>318</v>
      </c>
      <c r="C11" s="463" t="s">
        <v>628</v>
      </c>
      <c r="D11" s="495"/>
    </row>
    <row r="12" spans="1:6" x14ac:dyDescent="0.2">
      <c r="A12" s="490">
        <v>9</v>
      </c>
      <c r="B12" s="483"/>
      <c r="C12" s="463"/>
      <c r="D12" s="492"/>
    </row>
    <row r="13" spans="1:6" s="345" customFormat="1" x14ac:dyDescent="0.2">
      <c r="A13" s="346">
        <v>10</v>
      </c>
      <c r="B13" s="443"/>
      <c r="C13" s="462"/>
      <c r="D13" s="462"/>
    </row>
    <row r="14" spans="1:6" x14ac:dyDescent="0.2">
      <c r="A14" s="490">
        <v>11</v>
      </c>
      <c r="B14" s="483"/>
      <c r="C14" s="463"/>
      <c r="D14" s="492"/>
    </row>
    <row r="15" spans="1:6" x14ac:dyDescent="0.2">
      <c r="A15" s="346">
        <v>12</v>
      </c>
      <c r="B15" s="483"/>
      <c r="C15" s="463"/>
      <c r="D15" s="492"/>
    </row>
    <row r="16" spans="1:6" x14ac:dyDescent="0.2">
      <c r="A16" s="490">
        <v>13</v>
      </c>
      <c r="B16" s="483"/>
      <c r="C16" s="463"/>
      <c r="D16" s="492"/>
    </row>
    <row r="17" spans="1:4" s="345" customFormat="1" x14ac:dyDescent="0.2">
      <c r="A17" s="346">
        <v>14</v>
      </c>
      <c r="B17" s="443"/>
      <c r="C17" s="462"/>
      <c r="D17" s="462"/>
    </row>
    <row r="18" spans="1:4" x14ac:dyDescent="0.2">
      <c r="A18" s="490">
        <v>15</v>
      </c>
      <c r="B18" s="483"/>
      <c r="C18" s="463"/>
      <c r="D18" s="492"/>
    </row>
    <row r="19" spans="1:4" x14ac:dyDescent="0.2">
      <c r="A19" s="346">
        <v>16</v>
      </c>
      <c r="B19" s="483"/>
      <c r="C19" s="463"/>
      <c r="D19" s="492"/>
    </row>
    <row r="20" spans="1:4" x14ac:dyDescent="0.2">
      <c r="A20" s="490">
        <v>17</v>
      </c>
      <c r="B20" s="483"/>
      <c r="C20" s="463"/>
      <c r="D20" s="492"/>
    </row>
    <row r="21" spans="1:4" x14ac:dyDescent="0.2">
      <c r="A21" s="346"/>
      <c r="B21" s="443"/>
      <c r="C21" s="462"/>
      <c r="D21" s="465"/>
    </row>
    <row r="22" spans="1:4" x14ac:dyDescent="0.2">
      <c r="A22" s="346"/>
      <c r="B22" s="483"/>
      <c r="C22" s="463"/>
      <c r="D22" s="465"/>
    </row>
    <row r="23" spans="1:4" x14ac:dyDescent="0.2">
      <c r="A23" s="346"/>
      <c r="B23" s="483"/>
      <c r="C23" s="463"/>
      <c r="D23" s="465"/>
    </row>
    <row r="24" spans="1:4" x14ac:dyDescent="0.2">
      <c r="A24" s="346"/>
      <c r="B24" s="483"/>
      <c r="C24" s="463"/>
      <c r="D24" s="465"/>
    </row>
    <row r="25" spans="1:4" x14ac:dyDescent="0.2">
      <c r="A25" s="346"/>
      <c r="B25" s="443"/>
      <c r="C25" s="462"/>
      <c r="D25" s="465"/>
    </row>
    <row r="26" spans="1:4" x14ac:dyDescent="0.2">
      <c r="A26" s="346"/>
      <c r="B26" s="483"/>
      <c r="C26" s="463"/>
      <c r="D26" s="465"/>
    </row>
    <row r="27" spans="1:4" x14ac:dyDescent="0.2">
      <c r="A27" s="346"/>
      <c r="B27" s="483"/>
      <c r="C27" s="463"/>
      <c r="D27" s="465"/>
    </row>
    <row r="28" spans="1:4" x14ac:dyDescent="0.2">
      <c r="A28" s="359"/>
      <c r="B28" s="484"/>
      <c r="C28" s="466"/>
      <c r="D28" s="467"/>
    </row>
    <row r="29" spans="1:4" x14ac:dyDescent="0.2">
      <c r="A29" s="346"/>
      <c r="B29" s="443"/>
      <c r="C29" s="462"/>
      <c r="D29" s="465"/>
    </row>
    <row r="30" spans="1:4" x14ac:dyDescent="0.2">
      <c r="A30" s="346"/>
      <c r="B30" s="483"/>
      <c r="C30" s="463"/>
      <c r="D30" s="465"/>
    </row>
    <row r="31" spans="1:4" x14ac:dyDescent="0.2">
      <c r="A31" s="346"/>
      <c r="B31" s="483"/>
      <c r="C31" s="463"/>
      <c r="D31" s="465"/>
    </row>
    <row r="32" spans="1:4" x14ac:dyDescent="0.2">
      <c r="A32" s="346"/>
      <c r="B32" s="483"/>
      <c r="C32" s="463"/>
      <c r="D32" s="465"/>
    </row>
    <row r="33" spans="1:8" s="345" customFormat="1" x14ac:dyDescent="0.2">
      <c r="A33" s="348"/>
      <c r="B33" s="485"/>
      <c r="C33" s="462"/>
      <c r="D33" s="462"/>
    </row>
    <row r="34" spans="1:8" x14ac:dyDescent="0.2">
      <c r="A34" s="346"/>
      <c r="B34" s="483"/>
      <c r="C34" s="463"/>
      <c r="D34" s="464"/>
    </row>
    <row r="35" spans="1:8" x14ac:dyDescent="0.2">
      <c r="A35" s="346"/>
      <c r="B35" s="483"/>
      <c r="C35" s="463"/>
      <c r="D35" s="464"/>
    </row>
    <row r="36" spans="1:8" x14ac:dyDescent="0.2">
      <c r="A36" s="346"/>
      <c r="B36" s="483"/>
      <c r="C36" s="463"/>
      <c r="D36" s="464"/>
    </row>
    <row r="37" spans="1:8" s="345" customFormat="1" x14ac:dyDescent="0.2">
      <c r="A37" s="348"/>
      <c r="B37" s="485"/>
      <c r="C37" s="462"/>
      <c r="D37" s="462"/>
    </row>
    <row r="38" spans="1:8" x14ac:dyDescent="0.2">
      <c r="A38" s="346"/>
      <c r="B38" s="483"/>
      <c r="C38" s="463"/>
      <c r="D38" s="464"/>
      <c r="E38" s="468"/>
      <c r="F38" s="468"/>
      <c r="G38" s="469"/>
    </row>
    <row r="39" spans="1:8" x14ac:dyDescent="0.2">
      <c r="A39" s="346"/>
      <c r="B39" s="483"/>
      <c r="C39" s="463"/>
      <c r="D39" s="464"/>
      <c r="E39" s="468"/>
      <c r="F39" s="468"/>
      <c r="G39" s="469"/>
    </row>
    <row r="40" spans="1:8" x14ac:dyDescent="0.2">
      <c r="A40" s="346"/>
      <c r="B40" s="483"/>
      <c r="C40" s="463"/>
      <c r="D40" s="464"/>
      <c r="E40" s="468"/>
      <c r="F40" s="468"/>
      <c r="G40" s="469"/>
    </row>
    <row r="41" spans="1:8" s="345" customFormat="1" x14ac:dyDescent="0.2">
      <c r="A41" s="348"/>
      <c r="B41" s="485"/>
      <c r="C41" s="462"/>
      <c r="D41" s="462"/>
    </row>
    <row r="42" spans="1:8" x14ac:dyDescent="0.2">
      <c r="A42" s="346"/>
      <c r="B42" s="483"/>
      <c r="C42" s="463"/>
      <c r="D42" s="464"/>
      <c r="E42" s="468"/>
      <c r="F42" s="468"/>
      <c r="G42" s="468"/>
    </row>
    <row r="43" spans="1:8" x14ac:dyDescent="0.2">
      <c r="A43" s="346"/>
      <c r="B43" s="483"/>
      <c r="C43" s="463"/>
      <c r="D43" s="464"/>
      <c r="E43" s="468"/>
      <c r="F43" s="468"/>
      <c r="G43" s="468"/>
    </row>
    <row r="44" spans="1:8" x14ac:dyDescent="0.2">
      <c r="A44" s="346"/>
      <c r="B44" s="483"/>
      <c r="C44" s="463"/>
      <c r="D44" s="464"/>
      <c r="E44" s="468"/>
      <c r="F44" s="468"/>
      <c r="G44" s="468"/>
    </row>
    <row r="45" spans="1:8" s="345" customFormat="1" x14ac:dyDescent="0.2">
      <c r="A45" s="348"/>
      <c r="B45" s="485"/>
      <c r="C45" s="462"/>
      <c r="D45" s="462"/>
    </row>
    <row r="46" spans="1:8" x14ac:dyDescent="0.2">
      <c r="A46" s="346"/>
      <c r="B46" s="483"/>
      <c r="C46" s="463"/>
      <c r="D46" s="464"/>
      <c r="E46" s="468"/>
      <c r="F46" s="468"/>
      <c r="G46" s="468"/>
      <c r="H46" s="468"/>
    </row>
    <row r="47" spans="1:8" x14ac:dyDescent="0.2">
      <c r="A47" s="346"/>
      <c r="B47" s="483"/>
      <c r="C47" s="463"/>
      <c r="D47" s="464"/>
      <c r="E47" s="468"/>
      <c r="F47" s="468"/>
      <c r="G47" s="468"/>
      <c r="H47" s="468"/>
    </row>
    <row r="48" spans="1:8" x14ac:dyDescent="0.2">
      <c r="A48" s="346"/>
      <c r="B48" s="483"/>
      <c r="C48" s="463"/>
      <c r="D48" s="464"/>
      <c r="E48" s="468"/>
      <c r="F48" s="468"/>
      <c r="G48" s="468"/>
      <c r="H48" s="468"/>
    </row>
    <row r="49" spans="1:5" s="345" customFormat="1" x14ac:dyDescent="0.2">
      <c r="A49" s="349" t="s">
        <v>214</v>
      </c>
      <c r="B49" s="485"/>
      <c r="C49" s="470"/>
      <c r="D49" s="470"/>
    </row>
    <row r="50" spans="1:5" x14ac:dyDescent="0.2">
      <c r="A50" s="350"/>
      <c r="B50" s="483"/>
      <c r="C50" s="471"/>
      <c r="D50" s="472"/>
      <c r="E50" s="473"/>
    </row>
    <row r="51" spans="1:5" x14ac:dyDescent="0.2">
      <c r="A51" s="350"/>
      <c r="B51" s="483"/>
      <c r="C51" s="471"/>
      <c r="D51" s="472"/>
    </row>
    <row r="52" spans="1:5" x14ac:dyDescent="0.2">
      <c r="A52" s="350"/>
      <c r="B52" s="483"/>
      <c r="C52" s="471"/>
      <c r="D52" s="472"/>
    </row>
    <row r="53" spans="1:5" x14ac:dyDescent="0.2">
      <c r="A53" s="350"/>
      <c r="B53" s="483"/>
      <c r="C53" s="471"/>
      <c r="D53" s="472"/>
    </row>
    <row r="54" spans="1:5" x14ac:dyDescent="0.2">
      <c r="A54" s="350"/>
      <c r="B54" s="483"/>
      <c r="C54" s="471"/>
      <c r="D54" s="472"/>
    </row>
    <row r="55" spans="1:5" x14ac:dyDescent="0.2">
      <c r="A55" s="350"/>
      <c r="B55" s="483"/>
      <c r="C55" s="471"/>
      <c r="D55" s="472"/>
    </row>
    <row r="56" spans="1:5" x14ac:dyDescent="0.2">
      <c r="A56" s="350"/>
      <c r="B56" s="483"/>
      <c r="C56" s="471"/>
      <c r="D56" s="472"/>
    </row>
    <row r="57" spans="1:5" s="345" customFormat="1" x14ac:dyDescent="0.2">
      <c r="A57" s="347" t="s">
        <v>219</v>
      </c>
      <c r="B57" s="461"/>
      <c r="C57" s="470"/>
      <c r="D57" s="470"/>
    </row>
    <row r="58" spans="1:5" x14ac:dyDescent="0.2">
      <c r="A58" s="346"/>
      <c r="B58" s="482"/>
      <c r="C58" s="471"/>
      <c r="D58" s="464"/>
    </row>
    <row r="59" spans="1:5" x14ac:dyDescent="0.2">
      <c r="A59" s="346"/>
      <c r="B59" s="482"/>
      <c r="C59" s="471"/>
      <c r="D59" s="464"/>
    </row>
    <row r="60" spans="1:5" x14ac:dyDescent="0.2">
      <c r="A60" s="359"/>
      <c r="B60" s="486"/>
      <c r="C60" s="474"/>
      <c r="D60" s="475"/>
    </row>
    <row r="61" spans="1:5" s="342" customFormat="1" ht="70.5" customHeight="1" x14ac:dyDescent="0.2">
      <c r="A61" s="351" t="s">
        <v>227</v>
      </c>
      <c r="B61" s="441"/>
      <c r="C61" s="343"/>
      <c r="D61" s="343"/>
    </row>
    <row r="62" spans="1:5" x14ac:dyDescent="0.2">
      <c r="A62" s="346"/>
      <c r="B62" s="482"/>
      <c r="C62" s="471"/>
      <c r="D62" s="464"/>
    </row>
    <row r="63" spans="1:5" x14ac:dyDescent="0.2">
      <c r="A63" s="346"/>
      <c r="B63" s="482"/>
      <c r="C63" s="471"/>
      <c r="D63" s="464"/>
    </row>
    <row r="64" spans="1:5" x14ac:dyDescent="0.2">
      <c r="A64" s="346"/>
      <c r="B64" s="482"/>
      <c r="C64" s="471"/>
      <c r="D64" s="464"/>
    </row>
    <row r="65" spans="1:4" s="345" customFormat="1" x14ac:dyDescent="0.2">
      <c r="A65" s="347" t="s">
        <v>232</v>
      </c>
      <c r="B65" s="487"/>
      <c r="C65" s="470"/>
      <c r="D65" s="470"/>
    </row>
    <row r="66" spans="1:4" x14ac:dyDescent="0.2">
      <c r="A66" s="346"/>
      <c r="B66" s="482"/>
      <c r="C66" s="471"/>
      <c r="D66" s="476"/>
    </row>
    <row r="67" spans="1:4" x14ac:dyDescent="0.2">
      <c r="A67" s="346"/>
      <c r="B67" s="482"/>
      <c r="C67" s="471"/>
      <c r="D67" s="476"/>
    </row>
    <row r="68" spans="1:4" s="345" customFormat="1" x14ac:dyDescent="0.2">
      <c r="A68" s="347" t="s">
        <v>237</v>
      </c>
      <c r="B68" s="461"/>
      <c r="C68" s="470"/>
      <c r="D68" s="470"/>
    </row>
    <row r="69" spans="1:4" x14ac:dyDescent="0.2">
      <c r="A69" s="346"/>
      <c r="B69" s="482"/>
      <c r="C69" s="471"/>
      <c r="D69" s="476"/>
    </row>
    <row r="70" spans="1:4" x14ac:dyDescent="0.2">
      <c r="A70" s="346"/>
      <c r="B70" s="482"/>
      <c r="C70" s="471"/>
      <c r="D70" s="476"/>
    </row>
    <row r="71" spans="1:4" s="345" customFormat="1" x14ac:dyDescent="0.2">
      <c r="A71" s="347" t="s">
        <v>240</v>
      </c>
      <c r="B71" s="461"/>
      <c r="C71" s="470"/>
      <c r="D71" s="470"/>
    </row>
    <row r="72" spans="1:4" ht="22.5" x14ac:dyDescent="0.2">
      <c r="A72" s="346"/>
      <c r="B72" s="482"/>
      <c r="C72" s="471"/>
      <c r="D72" s="407"/>
    </row>
    <row r="73" spans="1:4" ht="22.5" x14ac:dyDescent="0.2">
      <c r="A73" s="346"/>
      <c r="B73" s="482"/>
      <c r="C73" s="471"/>
      <c r="D73" s="407"/>
    </row>
    <row r="74" spans="1:4" ht="22.5" x14ac:dyDescent="0.2">
      <c r="A74" s="346"/>
      <c r="B74" s="482"/>
      <c r="C74" s="471"/>
      <c r="D74" s="407"/>
    </row>
    <row r="75" spans="1:4" ht="22.5" x14ac:dyDescent="0.2">
      <c r="A75" s="346"/>
      <c r="B75" s="482"/>
      <c r="C75" s="471"/>
      <c r="D75" s="407"/>
    </row>
    <row r="76" spans="1:4" ht="22.5" x14ac:dyDescent="0.2">
      <c r="A76" s="346"/>
      <c r="B76" s="482"/>
      <c r="C76" s="471"/>
      <c r="D76" s="407"/>
    </row>
    <row r="77" spans="1:4" ht="22.5" x14ac:dyDescent="0.2">
      <c r="A77" s="346"/>
      <c r="B77" s="482"/>
      <c r="C77" s="471"/>
      <c r="D77" s="407"/>
    </row>
    <row r="78" spans="1:4" x14ac:dyDescent="0.2">
      <c r="A78" s="347" t="s">
        <v>514</v>
      </c>
      <c r="B78" s="488"/>
      <c r="C78" s="199"/>
      <c r="D78" s="477"/>
    </row>
    <row r="79" spans="1:4" s="345" customFormat="1" x14ac:dyDescent="0.2">
      <c r="A79" s="347" t="s">
        <v>242</v>
      </c>
      <c r="B79" s="444"/>
      <c r="C79" s="344"/>
      <c r="D79" s="344"/>
    </row>
    <row r="80" spans="1:4" x14ac:dyDescent="0.2">
      <c r="A80" s="346"/>
      <c r="B80" s="483"/>
      <c r="C80" s="471"/>
      <c r="D80" s="478"/>
    </row>
    <row r="81" spans="1:4" s="337" customFormat="1" ht="84" customHeight="1" x14ac:dyDescent="0.2">
      <c r="A81" s="352"/>
      <c r="B81" s="442"/>
      <c r="C81" s="338"/>
      <c r="D81" s="339"/>
    </row>
    <row r="82" spans="1:4" s="345" customFormat="1" x14ac:dyDescent="0.2">
      <c r="A82" s="347" t="s">
        <v>243</v>
      </c>
      <c r="B82" s="485"/>
      <c r="C82" s="470"/>
      <c r="D82" s="479"/>
    </row>
    <row r="83" spans="1:4" s="345" customFormat="1" x14ac:dyDescent="0.2">
      <c r="A83" s="353" t="s">
        <v>244</v>
      </c>
      <c r="B83" s="489"/>
      <c r="C83" s="480"/>
      <c r="D83" s="481"/>
    </row>
    <row r="84" spans="1:4" ht="22.5" x14ac:dyDescent="0.2">
      <c r="A84" s="1461" t="s">
        <v>586</v>
      </c>
      <c r="B84" s="1461"/>
    </row>
    <row r="85" spans="1:4" ht="22.5" x14ac:dyDescent="0.2">
      <c r="A85" s="1461" t="s">
        <v>585</v>
      </c>
      <c r="B85" s="1461"/>
    </row>
  </sheetData>
  <mergeCells count="4">
    <mergeCell ref="A1:B1"/>
    <mergeCell ref="A2:B2"/>
    <mergeCell ref="A84:B84"/>
    <mergeCell ref="A85:B85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</sheetPr>
  <dimension ref="A1:F28"/>
  <sheetViews>
    <sheetView view="pageBreakPreview" zoomScale="85" zoomScaleNormal="100" zoomScaleSheetLayoutView="85" workbookViewId="0">
      <selection activeCell="I54" sqref="I54"/>
    </sheetView>
  </sheetViews>
  <sheetFormatPr defaultColWidth="9" defaultRowHeight="23.25" x14ac:dyDescent="0.5"/>
  <cols>
    <col min="1" max="1" width="32.75" style="26" customWidth="1"/>
    <col min="2" max="2" width="14.75" style="26" customWidth="1"/>
    <col min="3" max="3" width="9.75" style="26" customWidth="1"/>
    <col min="4" max="4" width="17.875" style="26" customWidth="1"/>
    <col min="5" max="5" width="9.75" style="26" customWidth="1"/>
    <col min="6" max="6" width="18.75" style="26" customWidth="1"/>
    <col min="7" max="16384" width="9" style="26"/>
  </cols>
  <sheetData>
    <row r="1" spans="1:6" s="24" customFormat="1" ht="31.5" x14ac:dyDescent="0.65">
      <c r="A1" s="1541" t="s">
        <v>706</v>
      </c>
      <c r="B1" s="1541"/>
      <c r="C1" s="1541"/>
      <c r="D1" s="75"/>
      <c r="E1" s="75"/>
      <c r="F1" s="75"/>
    </row>
    <row r="2" spans="1:6" s="24" customFormat="1" ht="31.5" x14ac:dyDescent="0.65">
      <c r="A2" s="1542" t="s">
        <v>758</v>
      </c>
      <c r="B2" s="1542"/>
      <c r="C2" s="1542"/>
      <c r="D2" s="1543" t="s">
        <v>439</v>
      </c>
      <c r="E2" s="1543"/>
      <c r="F2" s="1543"/>
    </row>
    <row r="3" spans="1:6" ht="42" x14ac:dyDescent="0.5">
      <c r="A3" s="76" t="s">
        <v>311</v>
      </c>
      <c r="B3" s="77" t="s">
        <v>649</v>
      </c>
      <c r="C3" s="1539" t="s">
        <v>685</v>
      </c>
      <c r="D3" s="77" t="s">
        <v>446</v>
      </c>
      <c r="E3" s="1539" t="s">
        <v>685</v>
      </c>
      <c r="F3" s="77" t="s">
        <v>445</v>
      </c>
    </row>
    <row r="4" spans="1:6" ht="45" customHeight="1" x14ac:dyDescent="0.5">
      <c r="A4" s="82" t="s">
        <v>312</v>
      </c>
      <c r="B4" s="78" t="s">
        <v>653</v>
      </c>
      <c r="C4" s="1540"/>
      <c r="D4" s="83" t="s">
        <v>262</v>
      </c>
      <c r="E4" s="1540"/>
      <c r="F4" s="78" t="s">
        <v>444</v>
      </c>
    </row>
    <row r="5" spans="1:6" ht="24" customHeight="1" x14ac:dyDescent="0.5">
      <c r="A5" s="79" t="s">
        <v>313</v>
      </c>
      <c r="B5" s="85">
        <v>2173459</v>
      </c>
      <c r="C5" s="86">
        <v>57.99687528768834</v>
      </c>
      <c r="D5" s="85">
        <v>724793319.78703976</v>
      </c>
      <c r="E5" s="86">
        <v>18.428278740520906</v>
      </c>
      <c r="F5" s="87">
        <v>333.47457660210739</v>
      </c>
    </row>
    <row r="6" spans="1:6" ht="24" customHeight="1" x14ac:dyDescent="0.5">
      <c r="A6" s="80" t="s">
        <v>314</v>
      </c>
      <c r="B6" s="88">
        <v>21192</v>
      </c>
      <c r="C6" s="89">
        <v>0.56549020758923507</v>
      </c>
      <c r="D6" s="90">
        <v>3462564.4619999998</v>
      </c>
      <c r="E6" s="89">
        <v>8.8037653384424569E-2</v>
      </c>
      <c r="F6" s="91">
        <v>163.39016902604754</v>
      </c>
    </row>
    <row r="7" spans="1:6" ht="24" customHeight="1" x14ac:dyDescent="0.5">
      <c r="A7" s="80" t="s">
        <v>315</v>
      </c>
      <c r="B7" s="88">
        <v>958980</v>
      </c>
      <c r="C7" s="89">
        <v>25.589552627119886</v>
      </c>
      <c r="D7" s="90">
        <v>2317498980.0837574</v>
      </c>
      <c r="E7" s="89">
        <v>58.923718003367902</v>
      </c>
      <c r="F7" s="91">
        <v>2416.6291060123854</v>
      </c>
    </row>
    <row r="8" spans="1:6" ht="24" customHeight="1" x14ac:dyDescent="0.5">
      <c r="A8" s="80" t="s">
        <v>440</v>
      </c>
      <c r="B8" s="88">
        <v>32537</v>
      </c>
      <c r="C8" s="89">
        <v>0.86822172915868923</v>
      </c>
      <c r="D8" s="90">
        <v>11066469.408439999</v>
      </c>
      <c r="E8" s="89">
        <v>0.281371223167593</v>
      </c>
      <c r="F8" s="91">
        <v>340.11953801641209</v>
      </c>
    </row>
    <row r="9" spans="1:6" ht="24" customHeight="1" x14ac:dyDescent="0.5">
      <c r="A9" s="80" t="s">
        <v>441</v>
      </c>
      <c r="B9" s="88">
        <v>99611</v>
      </c>
      <c r="C9" s="89">
        <v>2.6580334592379811</v>
      </c>
      <c r="D9" s="90">
        <v>286393473.08821994</v>
      </c>
      <c r="E9" s="89">
        <v>7.2817155007531049</v>
      </c>
      <c r="F9" s="91">
        <v>2875.1189435726974</v>
      </c>
    </row>
    <row r="10" spans="1:6" ht="24" customHeight="1" x14ac:dyDescent="0.5">
      <c r="A10" s="80" t="s">
        <v>442</v>
      </c>
      <c r="B10" s="88">
        <v>20874</v>
      </c>
      <c r="C10" s="89">
        <v>0.5570046523790908</v>
      </c>
      <c r="D10" s="90">
        <v>16179328.203960001</v>
      </c>
      <c r="E10" s="89">
        <v>0.41136854029580666</v>
      </c>
      <c r="F10" s="91">
        <v>775.09476880137981</v>
      </c>
    </row>
    <row r="11" spans="1:6" ht="44.25" x14ac:dyDescent="0.5">
      <c r="A11" s="84" t="s">
        <v>269</v>
      </c>
      <c r="B11" s="88">
        <v>440892</v>
      </c>
      <c r="C11" s="89">
        <v>11.764822036826775</v>
      </c>
      <c r="D11" s="90">
        <v>573655337.42399991</v>
      </c>
      <c r="E11" s="89">
        <v>14.585510338510263</v>
      </c>
      <c r="F11" s="91">
        <v>1301.1243965052663</v>
      </c>
    </row>
    <row r="12" spans="1:6" x14ac:dyDescent="0.5">
      <c r="A12" s="1064" t="s">
        <v>316</v>
      </c>
      <c r="B12" s="1375">
        <v>3747545</v>
      </c>
      <c r="C12" s="1376">
        <v>100</v>
      </c>
      <c r="D12" s="1375">
        <v>3933049472.457417</v>
      </c>
      <c r="E12" s="1376">
        <v>100</v>
      </c>
      <c r="F12" s="1377">
        <v>1049.5002654957891</v>
      </c>
    </row>
    <row r="13" spans="1:6" ht="24" x14ac:dyDescent="0.55000000000000004">
      <c r="A13" s="27"/>
      <c r="B13" s="25"/>
      <c r="C13" s="25"/>
      <c r="D13" s="25"/>
      <c r="E13" s="25"/>
      <c r="F13" s="25"/>
    </row>
    <row r="14" spans="1:6" s="24" customFormat="1" ht="33" x14ac:dyDescent="0.75">
      <c r="A14" s="867" t="s">
        <v>707</v>
      </c>
      <c r="B14" s="23"/>
      <c r="C14" s="23"/>
      <c r="D14" s="23"/>
      <c r="E14" s="23"/>
      <c r="F14" s="23"/>
    </row>
    <row r="15" spans="1:6" s="24" customFormat="1" ht="31.5" x14ac:dyDescent="0.65">
      <c r="A15" s="92" t="s">
        <v>759</v>
      </c>
      <c r="B15" s="81"/>
      <c r="C15" s="81"/>
      <c r="D15" s="81"/>
    </row>
    <row r="16" spans="1:6" s="24" customFormat="1" ht="31.5" x14ac:dyDescent="0.65">
      <c r="A16" s="92"/>
      <c r="B16" s="81"/>
      <c r="C16" s="81"/>
      <c r="D16" s="1543" t="s">
        <v>439</v>
      </c>
      <c r="E16" s="1543"/>
      <c r="F16" s="1543"/>
    </row>
    <row r="17" spans="1:6" ht="42" x14ac:dyDescent="0.5">
      <c r="A17" s="76" t="s">
        <v>311</v>
      </c>
      <c r="B17" s="77" t="s">
        <v>649</v>
      </c>
      <c r="C17" s="1539" t="s">
        <v>685</v>
      </c>
      <c r="D17" s="77" t="s">
        <v>446</v>
      </c>
      <c r="E17" s="1539" t="s">
        <v>685</v>
      </c>
      <c r="F17" s="77" t="s">
        <v>445</v>
      </c>
    </row>
    <row r="18" spans="1:6" ht="45" customHeight="1" x14ac:dyDescent="0.5">
      <c r="A18" s="82" t="s">
        <v>312</v>
      </c>
      <c r="B18" s="78" t="s">
        <v>653</v>
      </c>
      <c r="C18" s="1540"/>
      <c r="D18" s="83" t="s">
        <v>262</v>
      </c>
      <c r="E18" s="1540"/>
      <c r="F18" s="78" t="s">
        <v>444</v>
      </c>
    </row>
    <row r="19" spans="1:6" ht="24" customHeight="1" x14ac:dyDescent="0.5">
      <c r="A19" s="79" t="s">
        <v>313</v>
      </c>
      <c r="B19" s="85">
        <v>20591209</v>
      </c>
      <c r="C19" s="86">
        <v>77.7621297551309</v>
      </c>
      <c r="D19" s="85">
        <v>5940673016.5815649</v>
      </c>
      <c r="E19" s="86">
        <v>27.947407334999657</v>
      </c>
      <c r="F19" s="87">
        <v>288.50530420926549</v>
      </c>
    </row>
    <row r="20" spans="1:6" ht="24" customHeight="1" x14ac:dyDescent="0.5">
      <c r="A20" s="80" t="s">
        <v>314</v>
      </c>
      <c r="B20" s="88">
        <v>855613</v>
      </c>
      <c r="C20" s="89">
        <v>3.2311987667250044</v>
      </c>
      <c r="D20" s="90">
        <v>74254494.943000004</v>
      </c>
      <c r="E20" s="89">
        <v>0.34932416088789131</v>
      </c>
      <c r="F20" s="91">
        <v>86.785141112862945</v>
      </c>
    </row>
    <row r="21" spans="1:6" ht="24" customHeight="1" x14ac:dyDescent="0.5">
      <c r="A21" s="80" t="s">
        <v>315</v>
      </c>
      <c r="B21" s="88">
        <v>2592340</v>
      </c>
      <c r="C21" s="89">
        <v>9.7899001194838053</v>
      </c>
      <c r="D21" s="90">
        <v>10842756255.574993</v>
      </c>
      <c r="E21" s="89">
        <v>51.008854529253391</v>
      </c>
      <c r="F21" s="91">
        <v>4182.6134903504144</v>
      </c>
    </row>
    <row r="22" spans="1:6" ht="24" customHeight="1" x14ac:dyDescent="0.5">
      <c r="A22" s="80" t="s">
        <v>440</v>
      </c>
      <c r="B22" s="88">
        <v>262812</v>
      </c>
      <c r="C22" s="89">
        <v>0.99250222972363888</v>
      </c>
      <c r="D22" s="90">
        <v>96125687.088479996</v>
      </c>
      <c r="E22" s="89">
        <v>0.45221538450610371</v>
      </c>
      <c r="F22" s="91">
        <v>365.75836372951005</v>
      </c>
    </row>
    <row r="23" spans="1:6" ht="24" customHeight="1" x14ac:dyDescent="0.5">
      <c r="A23" s="80" t="s">
        <v>441</v>
      </c>
      <c r="B23" s="88">
        <v>435211</v>
      </c>
      <c r="C23" s="89">
        <v>1.6435622722716414</v>
      </c>
      <c r="D23" s="90">
        <v>1048668831.5970401</v>
      </c>
      <c r="E23" s="89">
        <v>4.9333762209025034</v>
      </c>
      <c r="F23" s="91">
        <v>2409.5641690973803</v>
      </c>
    </row>
    <row r="24" spans="1:6" ht="24" customHeight="1" x14ac:dyDescent="0.5">
      <c r="A24" s="80" t="s">
        <v>442</v>
      </c>
      <c r="B24" s="88">
        <v>114889</v>
      </c>
      <c r="C24" s="89">
        <v>0.433875122409628</v>
      </c>
      <c r="D24" s="90">
        <v>81382480.542690009</v>
      </c>
      <c r="E24" s="89">
        <v>0.38285718256346885</v>
      </c>
      <c r="F24" s="91">
        <v>708.35746279182524</v>
      </c>
    </row>
    <row r="25" spans="1:6" ht="44.25" x14ac:dyDescent="0.5">
      <c r="A25" s="84" t="s">
        <v>443</v>
      </c>
      <c r="B25" s="88">
        <v>1627665</v>
      </c>
      <c r="C25" s="89">
        <v>6.1468317342553869</v>
      </c>
      <c r="D25" s="90">
        <v>3172755081.3319998</v>
      </c>
      <c r="E25" s="89">
        <v>14.925965186886989</v>
      </c>
      <c r="F25" s="91">
        <v>1949.267866134616</v>
      </c>
    </row>
    <row r="26" spans="1:6" x14ac:dyDescent="0.5">
      <c r="A26" s="1064" t="s">
        <v>316</v>
      </c>
      <c r="B26" s="1378">
        <v>26479739</v>
      </c>
      <c r="C26" s="93">
        <v>100</v>
      </c>
      <c r="D26" s="1378">
        <v>21256615847.659767</v>
      </c>
      <c r="E26" s="93">
        <v>100</v>
      </c>
      <c r="F26" s="1379">
        <v>802.75020262321198</v>
      </c>
    </row>
    <row r="27" spans="1:6" ht="24" x14ac:dyDescent="0.55000000000000004">
      <c r="A27" s="27"/>
      <c r="B27" s="25"/>
      <c r="C27" s="25"/>
      <c r="D27" s="25"/>
      <c r="E27" s="25"/>
      <c r="F27" s="25"/>
    </row>
    <row r="28" spans="1:6" ht="24" x14ac:dyDescent="0.55000000000000004">
      <c r="A28" s="27"/>
      <c r="B28" s="25"/>
      <c r="C28" s="25"/>
      <c r="D28" s="25"/>
      <c r="E28" s="25"/>
      <c r="F28" s="25"/>
    </row>
  </sheetData>
  <mergeCells count="8">
    <mergeCell ref="C17:C18"/>
    <mergeCell ref="E17:E18"/>
    <mergeCell ref="A1:C1"/>
    <mergeCell ref="A2:C2"/>
    <mergeCell ref="D2:F2"/>
    <mergeCell ref="D16:F16"/>
    <mergeCell ref="C3:C4"/>
    <mergeCell ref="E3:E4"/>
  </mergeCells>
  <printOptions horizontalCentered="1"/>
  <pageMargins left="0.25" right="0.25" top="0.75" bottom="0.75" header="0.3" footer="0.3"/>
  <pageSetup paperSize="9" scale="8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79998168889431442"/>
  </sheetPr>
  <dimension ref="A1:AA33"/>
  <sheetViews>
    <sheetView view="pageBreakPreview" zoomScale="40" zoomScaleNormal="55" zoomScaleSheetLayoutView="40" workbookViewId="0">
      <pane xSplit="1" ySplit="8" topLeftCell="B9" activePane="bottomRight" state="frozen"/>
      <selection activeCell="I54" sqref="I54"/>
      <selection pane="topRight" activeCell="I54" sqref="I54"/>
      <selection pane="bottomLeft" activeCell="I54" sqref="I54"/>
      <selection pane="bottomRight" activeCell="I54" sqref="I54"/>
    </sheetView>
  </sheetViews>
  <sheetFormatPr defaultRowHeight="24" x14ac:dyDescent="0.55000000000000004"/>
  <cols>
    <col min="1" max="1" width="16.75" style="15" customWidth="1"/>
    <col min="2" max="2" width="16.875" style="15" bestFit="1" customWidth="1"/>
    <col min="3" max="3" width="27.25" style="145" bestFit="1" customWidth="1"/>
    <col min="4" max="4" width="16.875" style="15" bestFit="1" customWidth="1"/>
    <col min="5" max="5" width="27.25" style="145" bestFit="1" customWidth="1"/>
    <col min="6" max="6" width="16.875" style="15" bestFit="1" customWidth="1"/>
    <col min="7" max="7" width="27.25" style="145" bestFit="1" customWidth="1"/>
    <col min="8" max="8" width="16.875" style="15" bestFit="1" customWidth="1"/>
    <col min="9" max="9" width="23.75" style="145" bestFit="1" customWidth="1"/>
    <col min="10" max="10" width="16.875" style="15" bestFit="1" customWidth="1"/>
    <col min="11" max="11" width="27.25" style="145" bestFit="1" customWidth="1"/>
    <col min="12" max="12" width="16.875" style="15" bestFit="1" customWidth="1"/>
    <col min="13" max="13" width="25.625" style="145" bestFit="1" customWidth="1"/>
    <col min="14" max="14" width="16.875" style="15" bestFit="1" customWidth="1"/>
    <col min="15" max="15" width="30.125" style="145" bestFit="1" customWidth="1"/>
    <col min="16" max="16" width="16.875" style="15" bestFit="1" customWidth="1"/>
    <col min="17" max="17" width="23.375" style="145" bestFit="1" customWidth="1"/>
    <col min="18" max="18" width="16.875" style="15" bestFit="1" customWidth="1"/>
    <col min="19" max="19" width="25.625" style="145" bestFit="1" customWidth="1"/>
    <col min="20" max="20" width="19.875" style="15" customWidth="1"/>
    <col min="21" max="21" width="23.375" style="145" bestFit="1" customWidth="1"/>
    <col min="22" max="22" width="19.125" style="15" customWidth="1"/>
    <col min="23" max="23" width="26.375" style="145" bestFit="1" customWidth="1"/>
    <col min="24" max="24" width="23.375" style="15" bestFit="1" customWidth="1"/>
    <col min="25" max="25" width="10.625" style="15" customWidth="1"/>
    <col min="26" max="26" width="30.125" style="145" bestFit="1" customWidth="1"/>
    <col min="27" max="27" width="10.625" style="15" customWidth="1"/>
    <col min="28" max="264" width="9" style="15"/>
    <col min="265" max="265" width="14.125" style="15" customWidth="1"/>
    <col min="266" max="266" width="14.75" style="15" bestFit="1" customWidth="1"/>
    <col min="267" max="267" width="21.375" style="15" bestFit="1" customWidth="1"/>
    <col min="268" max="268" width="14.75" style="15" bestFit="1" customWidth="1"/>
    <col min="269" max="269" width="21.375" style="15" bestFit="1" customWidth="1"/>
    <col min="270" max="270" width="14.75" style="15" bestFit="1" customWidth="1"/>
    <col min="271" max="271" width="21.375" style="15" bestFit="1" customWidth="1"/>
    <col min="272" max="272" width="14.75" style="15" bestFit="1" customWidth="1"/>
    <col min="273" max="273" width="21.375" style="15" bestFit="1" customWidth="1"/>
    <col min="274" max="274" width="14.75" style="15" bestFit="1" customWidth="1"/>
    <col min="275" max="275" width="21.375" style="15" bestFit="1" customWidth="1"/>
    <col min="276" max="276" width="16.625" style="15" bestFit="1" customWidth="1"/>
    <col min="277" max="277" width="14.125" style="15" bestFit="1" customWidth="1"/>
    <col min="278" max="278" width="16.625" style="15" bestFit="1" customWidth="1"/>
    <col min="279" max="279" width="14.125" style="15" bestFit="1" customWidth="1"/>
    <col min="280" max="280" width="14.375" style="15" bestFit="1" customWidth="1"/>
    <col min="281" max="281" width="14.625" style="15" customWidth="1"/>
    <col min="282" max="282" width="13.875" style="15" bestFit="1" customWidth="1"/>
    <col min="283" max="283" width="14.625" style="15" customWidth="1"/>
    <col min="284" max="520" width="9" style="15"/>
    <col min="521" max="521" width="14.125" style="15" customWidth="1"/>
    <col min="522" max="522" width="14.75" style="15" bestFit="1" customWidth="1"/>
    <col min="523" max="523" width="21.375" style="15" bestFit="1" customWidth="1"/>
    <col min="524" max="524" width="14.75" style="15" bestFit="1" customWidth="1"/>
    <col min="525" max="525" width="21.375" style="15" bestFit="1" customWidth="1"/>
    <col min="526" max="526" width="14.75" style="15" bestFit="1" customWidth="1"/>
    <col min="527" max="527" width="21.375" style="15" bestFit="1" customWidth="1"/>
    <col min="528" max="528" width="14.75" style="15" bestFit="1" customWidth="1"/>
    <col min="529" max="529" width="21.375" style="15" bestFit="1" customWidth="1"/>
    <col min="530" max="530" width="14.75" style="15" bestFit="1" customWidth="1"/>
    <col min="531" max="531" width="21.375" style="15" bestFit="1" customWidth="1"/>
    <col min="532" max="532" width="16.625" style="15" bestFit="1" customWidth="1"/>
    <col min="533" max="533" width="14.125" style="15" bestFit="1" customWidth="1"/>
    <col min="534" max="534" width="16.625" style="15" bestFit="1" customWidth="1"/>
    <col min="535" max="535" width="14.125" style="15" bestFit="1" customWidth="1"/>
    <col min="536" max="536" width="14.375" style="15" bestFit="1" customWidth="1"/>
    <col min="537" max="537" width="14.625" style="15" customWidth="1"/>
    <col min="538" max="538" width="13.875" style="15" bestFit="1" customWidth="1"/>
    <col min="539" max="539" width="14.625" style="15" customWidth="1"/>
    <col min="540" max="776" width="9" style="15"/>
    <col min="777" max="777" width="14.125" style="15" customWidth="1"/>
    <col min="778" max="778" width="14.75" style="15" bestFit="1" customWidth="1"/>
    <col min="779" max="779" width="21.375" style="15" bestFit="1" customWidth="1"/>
    <col min="780" max="780" width="14.75" style="15" bestFit="1" customWidth="1"/>
    <col min="781" max="781" width="21.375" style="15" bestFit="1" customWidth="1"/>
    <col min="782" max="782" width="14.75" style="15" bestFit="1" customWidth="1"/>
    <col min="783" max="783" width="21.375" style="15" bestFit="1" customWidth="1"/>
    <col min="784" max="784" width="14.75" style="15" bestFit="1" customWidth="1"/>
    <col min="785" max="785" width="21.375" style="15" bestFit="1" customWidth="1"/>
    <col min="786" max="786" width="14.75" style="15" bestFit="1" customWidth="1"/>
    <col min="787" max="787" width="21.375" style="15" bestFit="1" customWidth="1"/>
    <col min="788" max="788" width="16.625" style="15" bestFit="1" customWidth="1"/>
    <col min="789" max="789" width="14.125" style="15" bestFit="1" customWidth="1"/>
    <col min="790" max="790" width="16.625" style="15" bestFit="1" customWidth="1"/>
    <col min="791" max="791" width="14.125" style="15" bestFit="1" customWidth="1"/>
    <col min="792" max="792" width="14.375" style="15" bestFit="1" customWidth="1"/>
    <col min="793" max="793" width="14.625" style="15" customWidth="1"/>
    <col min="794" max="794" width="13.875" style="15" bestFit="1" customWidth="1"/>
    <col min="795" max="795" width="14.625" style="15" customWidth="1"/>
    <col min="796" max="1032" width="9" style="15"/>
    <col min="1033" max="1033" width="14.125" style="15" customWidth="1"/>
    <col min="1034" max="1034" width="14.75" style="15" bestFit="1" customWidth="1"/>
    <col min="1035" max="1035" width="21.375" style="15" bestFit="1" customWidth="1"/>
    <col min="1036" max="1036" width="14.75" style="15" bestFit="1" customWidth="1"/>
    <col min="1037" max="1037" width="21.375" style="15" bestFit="1" customWidth="1"/>
    <col min="1038" max="1038" width="14.75" style="15" bestFit="1" customWidth="1"/>
    <col min="1039" max="1039" width="21.375" style="15" bestFit="1" customWidth="1"/>
    <col min="1040" max="1040" width="14.75" style="15" bestFit="1" customWidth="1"/>
    <col min="1041" max="1041" width="21.375" style="15" bestFit="1" customWidth="1"/>
    <col min="1042" max="1042" width="14.75" style="15" bestFit="1" customWidth="1"/>
    <col min="1043" max="1043" width="21.375" style="15" bestFit="1" customWidth="1"/>
    <col min="1044" max="1044" width="16.625" style="15" bestFit="1" customWidth="1"/>
    <col min="1045" max="1045" width="14.125" style="15" bestFit="1" customWidth="1"/>
    <col min="1046" max="1046" width="16.625" style="15" bestFit="1" customWidth="1"/>
    <col min="1047" max="1047" width="14.125" style="15" bestFit="1" customWidth="1"/>
    <col min="1048" max="1048" width="14.375" style="15" bestFit="1" customWidth="1"/>
    <col min="1049" max="1049" width="14.625" style="15" customWidth="1"/>
    <col min="1050" max="1050" width="13.875" style="15" bestFit="1" customWidth="1"/>
    <col min="1051" max="1051" width="14.625" style="15" customWidth="1"/>
    <col min="1052" max="1288" width="9" style="15"/>
    <col min="1289" max="1289" width="14.125" style="15" customWidth="1"/>
    <col min="1290" max="1290" width="14.75" style="15" bestFit="1" customWidth="1"/>
    <col min="1291" max="1291" width="21.375" style="15" bestFit="1" customWidth="1"/>
    <col min="1292" max="1292" width="14.75" style="15" bestFit="1" customWidth="1"/>
    <col min="1293" max="1293" width="21.375" style="15" bestFit="1" customWidth="1"/>
    <col min="1294" max="1294" width="14.75" style="15" bestFit="1" customWidth="1"/>
    <col min="1295" max="1295" width="21.375" style="15" bestFit="1" customWidth="1"/>
    <col min="1296" max="1296" width="14.75" style="15" bestFit="1" customWidth="1"/>
    <col min="1297" max="1297" width="21.375" style="15" bestFit="1" customWidth="1"/>
    <col min="1298" max="1298" width="14.75" style="15" bestFit="1" customWidth="1"/>
    <col min="1299" max="1299" width="21.375" style="15" bestFit="1" customWidth="1"/>
    <col min="1300" max="1300" width="16.625" style="15" bestFit="1" customWidth="1"/>
    <col min="1301" max="1301" width="14.125" style="15" bestFit="1" customWidth="1"/>
    <col min="1302" max="1302" width="16.625" style="15" bestFit="1" customWidth="1"/>
    <col min="1303" max="1303" width="14.125" style="15" bestFit="1" customWidth="1"/>
    <col min="1304" max="1304" width="14.375" style="15" bestFit="1" customWidth="1"/>
    <col min="1305" max="1305" width="14.625" style="15" customWidth="1"/>
    <col min="1306" max="1306" width="13.875" style="15" bestFit="1" customWidth="1"/>
    <col min="1307" max="1307" width="14.625" style="15" customWidth="1"/>
    <col min="1308" max="1544" width="9" style="15"/>
    <col min="1545" max="1545" width="14.125" style="15" customWidth="1"/>
    <col min="1546" max="1546" width="14.75" style="15" bestFit="1" customWidth="1"/>
    <col min="1547" max="1547" width="21.375" style="15" bestFit="1" customWidth="1"/>
    <col min="1548" max="1548" width="14.75" style="15" bestFit="1" customWidth="1"/>
    <col min="1549" max="1549" width="21.375" style="15" bestFit="1" customWidth="1"/>
    <col min="1550" max="1550" width="14.75" style="15" bestFit="1" customWidth="1"/>
    <col min="1551" max="1551" width="21.375" style="15" bestFit="1" customWidth="1"/>
    <col min="1552" max="1552" width="14.75" style="15" bestFit="1" customWidth="1"/>
    <col min="1553" max="1553" width="21.375" style="15" bestFit="1" customWidth="1"/>
    <col min="1554" max="1554" width="14.75" style="15" bestFit="1" customWidth="1"/>
    <col min="1555" max="1555" width="21.375" style="15" bestFit="1" customWidth="1"/>
    <col min="1556" max="1556" width="16.625" style="15" bestFit="1" customWidth="1"/>
    <col min="1557" max="1557" width="14.125" style="15" bestFit="1" customWidth="1"/>
    <col min="1558" max="1558" width="16.625" style="15" bestFit="1" customWidth="1"/>
    <col min="1559" max="1559" width="14.125" style="15" bestFit="1" customWidth="1"/>
    <col min="1560" max="1560" width="14.375" style="15" bestFit="1" customWidth="1"/>
    <col min="1561" max="1561" width="14.625" style="15" customWidth="1"/>
    <col min="1562" max="1562" width="13.875" style="15" bestFit="1" customWidth="1"/>
    <col min="1563" max="1563" width="14.625" style="15" customWidth="1"/>
    <col min="1564" max="1800" width="9" style="15"/>
    <col min="1801" max="1801" width="14.125" style="15" customWidth="1"/>
    <col min="1802" max="1802" width="14.75" style="15" bestFit="1" customWidth="1"/>
    <col min="1803" max="1803" width="21.375" style="15" bestFit="1" customWidth="1"/>
    <col min="1804" max="1804" width="14.75" style="15" bestFit="1" customWidth="1"/>
    <col min="1805" max="1805" width="21.375" style="15" bestFit="1" customWidth="1"/>
    <col min="1806" max="1806" width="14.75" style="15" bestFit="1" customWidth="1"/>
    <col min="1807" max="1807" width="21.375" style="15" bestFit="1" customWidth="1"/>
    <col min="1808" max="1808" width="14.75" style="15" bestFit="1" customWidth="1"/>
    <col min="1809" max="1809" width="21.375" style="15" bestFit="1" customWidth="1"/>
    <col min="1810" max="1810" width="14.75" style="15" bestFit="1" customWidth="1"/>
    <col min="1811" max="1811" width="21.375" style="15" bestFit="1" customWidth="1"/>
    <col min="1812" max="1812" width="16.625" style="15" bestFit="1" customWidth="1"/>
    <col min="1813" max="1813" width="14.125" style="15" bestFit="1" customWidth="1"/>
    <col min="1814" max="1814" width="16.625" style="15" bestFit="1" customWidth="1"/>
    <col min="1815" max="1815" width="14.125" style="15" bestFit="1" customWidth="1"/>
    <col min="1816" max="1816" width="14.375" style="15" bestFit="1" customWidth="1"/>
    <col min="1817" max="1817" width="14.625" style="15" customWidth="1"/>
    <col min="1818" max="1818" width="13.875" style="15" bestFit="1" customWidth="1"/>
    <col min="1819" max="1819" width="14.625" style="15" customWidth="1"/>
    <col min="1820" max="2056" width="9" style="15"/>
    <col min="2057" max="2057" width="14.125" style="15" customWidth="1"/>
    <col min="2058" max="2058" width="14.75" style="15" bestFit="1" customWidth="1"/>
    <col min="2059" max="2059" width="21.375" style="15" bestFit="1" customWidth="1"/>
    <col min="2060" max="2060" width="14.75" style="15" bestFit="1" customWidth="1"/>
    <col min="2061" max="2061" width="21.375" style="15" bestFit="1" customWidth="1"/>
    <col min="2062" max="2062" width="14.75" style="15" bestFit="1" customWidth="1"/>
    <col min="2063" max="2063" width="21.375" style="15" bestFit="1" customWidth="1"/>
    <col min="2064" max="2064" width="14.75" style="15" bestFit="1" customWidth="1"/>
    <col min="2065" max="2065" width="21.375" style="15" bestFit="1" customWidth="1"/>
    <col min="2066" max="2066" width="14.75" style="15" bestFit="1" customWidth="1"/>
    <col min="2067" max="2067" width="21.375" style="15" bestFit="1" customWidth="1"/>
    <col min="2068" max="2068" width="16.625" style="15" bestFit="1" customWidth="1"/>
    <col min="2069" max="2069" width="14.125" style="15" bestFit="1" customWidth="1"/>
    <col min="2070" max="2070" width="16.625" style="15" bestFit="1" customWidth="1"/>
    <col min="2071" max="2071" width="14.125" style="15" bestFit="1" customWidth="1"/>
    <col min="2072" max="2072" width="14.375" style="15" bestFit="1" customWidth="1"/>
    <col min="2073" max="2073" width="14.625" style="15" customWidth="1"/>
    <col min="2074" max="2074" width="13.875" style="15" bestFit="1" customWidth="1"/>
    <col min="2075" max="2075" width="14.625" style="15" customWidth="1"/>
    <col min="2076" max="2312" width="9" style="15"/>
    <col min="2313" max="2313" width="14.125" style="15" customWidth="1"/>
    <col min="2314" max="2314" width="14.75" style="15" bestFit="1" customWidth="1"/>
    <col min="2315" max="2315" width="21.375" style="15" bestFit="1" customWidth="1"/>
    <col min="2316" max="2316" width="14.75" style="15" bestFit="1" customWidth="1"/>
    <col min="2317" max="2317" width="21.375" style="15" bestFit="1" customWidth="1"/>
    <col min="2318" max="2318" width="14.75" style="15" bestFit="1" customWidth="1"/>
    <col min="2319" max="2319" width="21.375" style="15" bestFit="1" customWidth="1"/>
    <col min="2320" max="2320" width="14.75" style="15" bestFit="1" customWidth="1"/>
    <col min="2321" max="2321" width="21.375" style="15" bestFit="1" customWidth="1"/>
    <col min="2322" max="2322" width="14.75" style="15" bestFit="1" customWidth="1"/>
    <col min="2323" max="2323" width="21.375" style="15" bestFit="1" customWidth="1"/>
    <col min="2324" max="2324" width="16.625" style="15" bestFit="1" customWidth="1"/>
    <col min="2325" max="2325" width="14.125" style="15" bestFit="1" customWidth="1"/>
    <col min="2326" max="2326" width="16.625" style="15" bestFit="1" customWidth="1"/>
    <col min="2327" max="2327" width="14.125" style="15" bestFit="1" customWidth="1"/>
    <col min="2328" max="2328" width="14.375" style="15" bestFit="1" customWidth="1"/>
    <col min="2329" max="2329" width="14.625" style="15" customWidth="1"/>
    <col min="2330" max="2330" width="13.875" style="15" bestFit="1" customWidth="1"/>
    <col min="2331" max="2331" width="14.625" style="15" customWidth="1"/>
    <col min="2332" max="2568" width="9" style="15"/>
    <col min="2569" max="2569" width="14.125" style="15" customWidth="1"/>
    <col min="2570" max="2570" width="14.75" style="15" bestFit="1" customWidth="1"/>
    <col min="2571" max="2571" width="21.375" style="15" bestFit="1" customWidth="1"/>
    <col min="2572" max="2572" width="14.75" style="15" bestFit="1" customWidth="1"/>
    <col min="2573" max="2573" width="21.375" style="15" bestFit="1" customWidth="1"/>
    <col min="2574" max="2574" width="14.75" style="15" bestFit="1" customWidth="1"/>
    <col min="2575" max="2575" width="21.375" style="15" bestFit="1" customWidth="1"/>
    <col min="2576" max="2576" width="14.75" style="15" bestFit="1" customWidth="1"/>
    <col min="2577" max="2577" width="21.375" style="15" bestFit="1" customWidth="1"/>
    <col min="2578" max="2578" width="14.75" style="15" bestFit="1" customWidth="1"/>
    <col min="2579" max="2579" width="21.375" style="15" bestFit="1" customWidth="1"/>
    <col min="2580" max="2580" width="16.625" style="15" bestFit="1" customWidth="1"/>
    <col min="2581" max="2581" width="14.125" style="15" bestFit="1" customWidth="1"/>
    <col min="2582" max="2582" width="16.625" style="15" bestFit="1" customWidth="1"/>
    <col min="2583" max="2583" width="14.125" style="15" bestFit="1" customWidth="1"/>
    <col min="2584" max="2584" width="14.375" style="15" bestFit="1" customWidth="1"/>
    <col min="2585" max="2585" width="14.625" style="15" customWidth="1"/>
    <col min="2586" max="2586" width="13.875" style="15" bestFit="1" customWidth="1"/>
    <col min="2587" max="2587" width="14.625" style="15" customWidth="1"/>
    <col min="2588" max="2824" width="9" style="15"/>
    <col min="2825" max="2825" width="14.125" style="15" customWidth="1"/>
    <col min="2826" max="2826" width="14.75" style="15" bestFit="1" customWidth="1"/>
    <col min="2827" max="2827" width="21.375" style="15" bestFit="1" customWidth="1"/>
    <col min="2828" max="2828" width="14.75" style="15" bestFit="1" customWidth="1"/>
    <col min="2829" max="2829" width="21.375" style="15" bestFit="1" customWidth="1"/>
    <col min="2830" max="2830" width="14.75" style="15" bestFit="1" customWidth="1"/>
    <col min="2831" max="2831" width="21.375" style="15" bestFit="1" customWidth="1"/>
    <col min="2832" max="2832" width="14.75" style="15" bestFit="1" customWidth="1"/>
    <col min="2833" max="2833" width="21.375" style="15" bestFit="1" customWidth="1"/>
    <col min="2834" max="2834" width="14.75" style="15" bestFit="1" customWidth="1"/>
    <col min="2835" max="2835" width="21.375" style="15" bestFit="1" customWidth="1"/>
    <col min="2836" max="2836" width="16.625" style="15" bestFit="1" customWidth="1"/>
    <col min="2837" max="2837" width="14.125" style="15" bestFit="1" customWidth="1"/>
    <col min="2838" max="2838" width="16.625" style="15" bestFit="1" customWidth="1"/>
    <col min="2839" max="2839" width="14.125" style="15" bestFit="1" customWidth="1"/>
    <col min="2840" max="2840" width="14.375" style="15" bestFit="1" customWidth="1"/>
    <col min="2841" max="2841" width="14.625" style="15" customWidth="1"/>
    <col min="2842" max="2842" width="13.875" style="15" bestFit="1" customWidth="1"/>
    <col min="2843" max="2843" width="14.625" style="15" customWidth="1"/>
    <col min="2844" max="3080" width="9" style="15"/>
    <col min="3081" max="3081" width="14.125" style="15" customWidth="1"/>
    <col min="3082" max="3082" width="14.75" style="15" bestFit="1" customWidth="1"/>
    <col min="3083" max="3083" width="21.375" style="15" bestFit="1" customWidth="1"/>
    <col min="3084" max="3084" width="14.75" style="15" bestFit="1" customWidth="1"/>
    <col min="3085" max="3085" width="21.375" style="15" bestFit="1" customWidth="1"/>
    <col min="3086" max="3086" width="14.75" style="15" bestFit="1" customWidth="1"/>
    <col min="3087" max="3087" width="21.375" style="15" bestFit="1" customWidth="1"/>
    <col min="3088" max="3088" width="14.75" style="15" bestFit="1" customWidth="1"/>
    <col min="3089" max="3089" width="21.375" style="15" bestFit="1" customWidth="1"/>
    <col min="3090" max="3090" width="14.75" style="15" bestFit="1" customWidth="1"/>
    <col min="3091" max="3091" width="21.375" style="15" bestFit="1" customWidth="1"/>
    <col min="3092" max="3092" width="16.625" style="15" bestFit="1" customWidth="1"/>
    <col min="3093" max="3093" width="14.125" style="15" bestFit="1" customWidth="1"/>
    <col min="3094" max="3094" width="16.625" style="15" bestFit="1" customWidth="1"/>
    <col min="3095" max="3095" width="14.125" style="15" bestFit="1" customWidth="1"/>
    <col min="3096" max="3096" width="14.375" style="15" bestFit="1" customWidth="1"/>
    <col min="3097" max="3097" width="14.625" style="15" customWidth="1"/>
    <col min="3098" max="3098" width="13.875" style="15" bestFit="1" customWidth="1"/>
    <col min="3099" max="3099" width="14.625" style="15" customWidth="1"/>
    <col min="3100" max="3336" width="9" style="15"/>
    <col min="3337" max="3337" width="14.125" style="15" customWidth="1"/>
    <col min="3338" max="3338" width="14.75" style="15" bestFit="1" customWidth="1"/>
    <col min="3339" max="3339" width="21.375" style="15" bestFit="1" customWidth="1"/>
    <col min="3340" max="3340" width="14.75" style="15" bestFit="1" customWidth="1"/>
    <col min="3341" max="3341" width="21.375" style="15" bestFit="1" customWidth="1"/>
    <col min="3342" max="3342" width="14.75" style="15" bestFit="1" customWidth="1"/>
    <col min="3343" max="3343" width="21.375" style="15" bestFit="1" customWidth="1"/>
    <col min="3344" max="3344" width="14.75" style="15" bestFit="1" customWidth="1"/>
    <col min="3345" max="3345" width="21.375" style="15" bestFit="1" customWidth="1"/>
    <col min="3346" max="3346" width="14.75" style="15" bestFit="1" customWidth="1"/>
    <col min="3347" max="3347" width="21.375" style="15" bestFit="1" customWidth="1"/>
    <col min="3348" max="3348" width="16.625" style="15" bestFit="1" customWidth="1"/>
    <col min="3349" max="3349" width="14.125" style="15" bestFit="1" customWidth="1"/>
    <col min="3350" max="3350" width="16.625" style="15" bestFit="1" customWidth="1"/>
    <col min="3351" max="3351" width="14.125" style="15" bestFit="1" customWidth="1"/>
    <col min="3352" max="3352" width="14.375" style="15" bestFit="1" customWidth="1"/>
    <col min="3353" max="3353" width="14.625" style="15" customWidth="1"/>
    <col min="3354" max="3354" width="13.875" style="15" bestFit="1" customWidth="1"/>
    <col min="3355" max="3355" width="14.625" style="15" customWidth="1"/>
    <col min="3356" max="3592" width="9" style="15"/>
    <col min="3593" max="3593" width="14.125" style="15" customWidth="1"/>
    <col min="3594" max="3594" width="14.75" style="15" bestFit="1" customWidth="1"/>
    <col min="3595" max="3595" width="21.375" style="15" bestFit="1" customWidth="1"/>
    <col min="3596" max="3596" width="14.75" style="15" bestFit="1" customWidth="1"/>
    <col min="3597" max="3597" width="21.375" style="15" bestFit="1" customWidth="1"/>
    <col min="3598" max="3598" width="14.75" style="15" bestFit="1" customWidth="1"/>
    <col min="3599" max="3599" width="21.375" style="15" bestFit="1" customWidth="1"/>
    <col min="3600" max="3600" width="14.75" style="15" bestFit="1" customWidth="1"/>
    <col min="3601" max="3601" width="21.375" style="15" bestFit="1" customWidth="1"/>
    <col min="3602" max="3602" width="14.75" style="15" bestFit="1" customWidth="1"/>
    <col min="3603" max="3603" width="21.375" style="15" bestFit="1" customWidth="1"/>
    <col min="3604" max="3604" width="16.625" style="15" bestFit="1" customWidth="1"/>
    <col min="3605" max="3605" width="14.125" style="15" bestFit="1" customWidth="1"/>
    <col min="3606" max="3606" width="16.625" style="15" bestFit="1" customWidth="1"/>
    <col min="3607" max="3607" width="14.125" style="15" bestFit="1" customWidth="1"/>
    <col min="3608" max="3608" width="14.375" style="15" bestFit="1" customWidth="1"/>
    <col min="3609" max="3609" width="14.625" style="15" customWidth="1"/>
    <col min="3610" max="3610" width="13.875" style="15" bestFit="1" customWidth="1"/>
    <col min="3611" max="3611" width="14.625" style="15" customWidth="1"/>
    <col min="3612" max="3848" width="9" style="15"/>
    <col min="3849" max="3849" width="14.125" style="15" customWidth="1"/>
    <col min="3850" max="3850" width="14.75" style="15" bestFit="1" customWidth="1"/>
    <col min="3851" max="3851" width="21.375" style="15" bestFit="1" customWidth="1"/>
    <col min="3852" max="3852" width="14.75" style="15" bestFit="1" customWidth="1"/>
    <col min="3853" max="3853" width="21.375" style="15" bestFit="1" customWidth="1"/>
    <col min="3854" max="3854" width="14.75" style="15" bestFit="1" customWidth="1"/>
    <col min="3855" max="3855" width="21.375" style="15" bestFit="1" customWidth="1"/>
    <col min="3856" max="3856" width="14.75" style="15" bestFit="1" customWidth="1"/>
    <col min="3857" max="3857" width="21.375" style="15" bestFit="1" customWidth="1"/>
    <col min="3858" max="3858" width="14.75" style="15" bestFit="1" customWidth="1"/>
    <col min="3859" max="3859" width="21.375" style="15" bestFit="1" customWidth="1"/>
    <col min="3860" max="3860" width="16.625" style="15" bestFit="1" customWidth="1"/>
    <col min="3861" max="3861" width="14.125" style="15" bestFit="1" customWidth="1"/>
    <col min="3862" max="3862" width="16.625" style="15" bestFit="1" customWidth="1"/>
    <col min="3863" max="3863" width="14.125" style="15" bestFit="1" customWidth="1"/>
    <col min="3864" max="3864" width="14.375" style="15" bestFit="1" customWidth="1"/>
    <col min="3865" max="3865" width="14.625" style="15" customWidth="1"/>
    <col min="3866" max="3866" width="13.875" style="15" bestFit="1" customWidth="1"/>
    <col min="3867" max="3867" width="14.625" style="15" customWidth="1"/>
    <col min="3868" max="4104" width="9" style="15"/>
    <col min="4105" max="4105" width="14.125" style="15" customWidth="1"/>
    <col min="4106" max="4106" width="14.75" style="15" bestFit="1" customWidth="1"/>
    <col min="4107" max="4107" width="21.375" style="15" bestFit="1" customWidth="1"/>
    <col min="4108" max="4108" width="14.75" style="15" bestFit="1" customWidth="1"/>
    <col min="4109" max="4109" width="21.375" style="15" bestFit="1" customWidth="1"/>
    <col min="4110" max="4110" width="14.75" style="15" bestFit="1" customWidth="1"/>
    <col min="4111" max="4111" width="21.375" style="15" bestFit="1" customWidth="1"/>
    <col min="4112" max="4112" width="14.75" style="15" bestFit="1" customWidth="1"/>
    <col min="4113" max="4113" width="21.375" style="15" bestFit="1" customWidth="1"/>
    <col min="4114" max="4114" width="14.75" style="15" bestFit="1" customWidth="1"/>
    <col min="4115" max="4115" width="21.375" style="15" bestFit="1" customWidth="1"/>
    <col min="4116" max="4116" width="16.625" style="15" bestFit="1" customWidth="1"/>
    <col min="4117" max="4117" width="14.125" style="15" bestFit="1" customWidth="1"/>
    <col min="4118" max="4118" width="16.625" style="15" bestFit="1" customWidth="1"/>
    <col min="4119" max="4119" width="14.125" style="15" bestFit="1" customWidth="1"/>
    <col min="4120" max="4120" width="14.375" style="15" bestFit="1" customWidth="1"/>
    <col min="4121" max="4121" width="14.625" style="15" customWidth="1"/>
    <col min="4122" max="4122" width="13.875" style="15" bestFit="1" customWidth="1"/>
    <col min="4123" max="4123" width="14.625" style="15" customWidth="1"/>
    <col min="4124" max="4360" width="9" style="15"/>
    <col min="4361" max="4361" width="14.125" style="15" customWidth="1"/>
    <col min="4362" max="4362" width="14.75" style="15" bestFit="1" customWidth="1"/>
    <col min="4363" max="4363" width="21.375" style="15" bestFit="1" customWidth="1"/>
    <col min="4364" max="4364" width="14.75" style="15" bestFit="1" customWidth="1"/>
    <col min="4365" max="4365" width="21.375" style="15" bestFit="1" customWidth="1"/>
    <col min="4366" max="4366" width="14.75" style="15" bestFit="1" customWidth="1"/>
    <col min="4367" max="4367" width="21.375" style="15" bestFit="1" customWidth="1"/>
    <col min="4368" max="4368" width="14.75" style="15" bestFit="1" customWidth="1"/>
    <col min="4369" max="4369" width="21.375" style="15" bestFit="1" customWidth="1"/>
    <col min="4370" max="4370" width="14.75" style="15" bestFit="1" customWidth="1"/>
    <col min="4371" max="4371" width="21.375" style="15" bestFit="1" customWidth="1"/>
    <col min="4372" max="4372" width="16.625" style="15" bestFit="1" customWidth="1"/>
    <col min="4373" max="4373" width="14.125" style="15" bestFit="1" customWidth="1"/>
    <col min="4374" max="4374" width="16.625" style="15" bestFit="1" customWidth="1"/>
    <col min="4375" max="4375" width="14.125" style="15" bestFit="1" customWidth="1"/>
    <col min="4376" max="4376" width="14.375" style="15" bestFit="1" customWidth="1"/>
    <col min="4377" max="4377" width="14.625" style="15" customWidth="1"/>
    <col min="4378" max="4378" width="13.875" style="15" bestFit="1" customWidth="1"/>
    <col min="4379" max="4379" width="14.625" style="15" customWidth="1"/>
    <col min="4380" max="4616" width="9" style="15"/>
    <col min="4617" max="4617" width="14.125" style="15" customWidth="1"/>
    <col min="4618" max="4618" width="14.75" style="15" bestFit="1" customWidth="1"/>
    <col min="4619" max="4619" width="21.375" style="15" bestFit="1" customWidth="1"/>
    <col min="4620" max="4620" width="14.75" style="15" bestFit="1" customWidth="1"/>
    <col min="4621" max="4621" width="21.375" style="15" bestFit="1" customWidth="1"/>
    <col min="4622" max="4622" width="14.75" style="15" bestFit="1" customWidth="1"/>
    <col min="4623" max="4623" width="21.375" style="15" bestFit="1" customWidth="1"/>
    <col min="4624" max="4624" width="14.75" style="15" bestFit="1" customWidth="1"/>
    <col min="4625" max="4625" width="21.375" style="15" bestFit="1" customWidth="1"/>
    <col min="4626" max="4626" width="14.75" style="15" bestFit="1" customWidth="1"/>
    <col min="4627" max="4627" width="21.375" style="15" bestFit="1" customWidth="1"/>
    <col min="4628" max="4628" width="16.625" style="15" bestFit="1" customWidth="1"/>
    <col min="4629" max="4629" width="14.125" style="15" bestFit="1" customWidth="1"/>
    <col min="4630" max="4630" width="16.625" style="15" bestFit="1" customWidth="1"/>
    <col min="4631" max="4631" width="14.125" style="15" bestFit="1" customWidth="1"/>
    <col min="4632" max="4632" width="14.375" style="15" bestFit="1" customWidth="1"/>
    <col min="4633" max="4633" width="14.625" style="15" customWidth="1"/>
    <col min="4634" max="4634" width="13.875" style="15" bestFit="1" customWidth="1"/>
    <col min="4635" max="4635" width="14.625" style="15" customWidth="1"/>
    <col min="4636" max="4872" width="9" style="15"/>
    <col min="4873" max="4873" width="14.125" style="15" customWidth="1"/>
    <col min="4874" max="4874" width="14.75" style="15" bestFit="1" customWidth="1"/>
    <col min="4875" max="4875" width="21.375" style="15" bestFit="1" customWidth="1"/>
    <col min="4876" max="4876" width="14.75" style="15" bestFit="1" customWidth="1"/>
    <col min="4877" max="4877" width="21.375" style="15" bestFit="1" customWidth="1"/>
    <col min="4878" max="4878" width="14.75" style="15" bestFit="1" customWidth="1"/>
    <col min="4879" max="4879" width="21.375" style="15" bestFit="1" customWidth="1"/>
    <col min="4880" max="4880" width="14.75" style="15" bestFit="1" customWidth="1"/>
    <col min="4881" max="4881" width="21.375" style="15" bestFit="1" customWidth="1"/>
    <col min="4882" max="4882" width="14.75" style="15" bestFit="1" customWidth="1"/>
    <col min="4883" max="4883" width="21.375" style="15" bestFit="1" customWidth="1"/>
    <col min="4884" max="4884" width="16.625" style="15" bestFit="1" customWidth="1"/>
    <col min="4885" max="4885" width="14.125" style="15" bestFit="1" customWidth="1"/>
    <col min="4886" max="4886" width="16.625" style="15" bestFit="1" customWidth="1"/>
    <col min="4887" max="4887" width="14.125" style="15" bestFit="1" customWidth="1"/>
    <col min="4888" max="4888" width="14.375" style="15" bestFit="1" customWidth="1"/>
    <col min="4889" max="4889" width="14.625" style="15" customWidth="1"/>
    <col min="4890" max="4890" width="13.875" style="15" bestFit="1" customWidth="1"/>
    <col min="4891" max="4891" width="14.625" style="15" customWidth="1"/>
    <col min="4892" max="5128" width="9" style="15"/>
    <col min="5129" max="5129" width="14.125" style="15" customWidth="1"/>
    <col min="5130" max="5130" width="14.75" style="15" bestFit="1" customWidth="1"/>
    <col min="5131" max="5131" width="21.375" style="15" bestFit="1" customWidth="1"/>
    <col min="5132" max="5132" width="14.75" style="15" bestFit="1" customWidth="1"/>
    <col min="5133" max="5133" width="21.375" style="15" bestFit="1" customWidth="1"/>
    <col min="5134" max="5134" width="14.75" style="15" bestFit="1" customWidth="1"/>
    <col min="5135" max="5135" width="21.375" style="15" bestFit="1" customWidth="1"/>
    <col min="5136" max="5136" width="14.75" style="15" bestFit="1" customWidth="1"/>
    <col min="5137" max="5137" width="21.375" style="15" bestFit="1" customWidth="1"/>
    <col min="5138" max="5138" width="14.75" style="15" bestFit="1" customWidth="1"/>
    <col min="5139" max="5139" width="21.375" style="15" bestFit="1" customWidth="1"/>
    <col min="5140" max="5140" width="16.625" style="15" bestFit="1" customWidth="1"/>
    <col min="5141" max="5141" width="14.125" style="15" bestFit="1" customWidth="1"/>
    <col min="5142" max="5142" width="16.625" style="15" bestFit="1" customWidth="1"/>
    <col min="5143" max="5143" width="14.125" style="15" bestFit="1" customWidth="1"/>
    <col min="5144" max="5144" width="14.375" style="15" bestFit="1" customWidth="1"/>
    <col min="5145" max="5145" width="14.625" style="15" customWidth="1"/>
    <col min="5146" max="5146" width="13.875" style="15" bestFit="1" customWidth="1"/>
    <col min="5147" max="5147" width="14.625" style="15" customWidth="1"/>
    <col min="5148" max="5384" width="9" style="15"/>
    <col min="5385" max="5385" width="14.125" style="15" customWidth="1"/>
    <col min="5386" max="5386" width="14.75" style="15" bestFit="1" customWidth="1"/>
    <col min="5387" max="5387" width="21.375" style="15" bestFit="1" customWidth="1"/>
    <col min="5388" max="5388" width="14.75" style="15" bestFit="1" customWidth="1"/>
    <col min="5389" max="5389" width="21.375" style="15" bestFit="1" customWidth="1"/>
    <col min="5390" max="5390" width="14.75" style="15" bestFit="1" customWidth="1"/>
    <col min="5391" max="5391" width="21.375" style="15" bestFit="1" customWidth="1"/>
    <col min="5392" max="5392" width="14.75" style="15" bestFit="1" customWidth="1"/>
    <col min="5393" max="5393" width="21.375" style="15" bestFit="1" customWidth="1"/>
    <col min="5394" max="5394" width="14.75" style="15" bestFit="1" customWidth="1"/>
    <col min="5395" max="5395" width="21.375" style="15" bestFit="1" customWidth="1"/>
    <col min="5396" max="5396" width="16.625" style="15" bestFit="1" customWidth="1"/>
    <col min="5397" max="5397" width="14.125" style="15" bestFit="1" customWidth="1"/>
    <col min="5398" max="5398" width="16.625" style="15" bestFit="1" customWidth="1"/>
    <col min="5399" max="5399" width="14.125" style="15" bestFit="1" customWidth="1"/>
    <col min="5400" max="5400" width="14.375" style="15" bestFit="1" customWidth="1"/>
    <col min="5401" max="5401" width="14.625" style="15" customWidth="1"/>
    <col min="5402" max="5402" width="13.875" style="15" bestFit="1" customWidth="1"/>
    <col min="5403" max="5403" width="14.625" style="15" customWidth="1"/>
    <col min="5404" max="5640" width="9" style="15"/>
    <col min="5641" max="5641" width="14.125" style="15" customWidth="1"/>
    <col min="5642" max="5642" width="14.75" style="15" bestFit="1" customWidth="1"/>
    <col min="5643" max="5643" width="21.375" style="15" bestFit="1" customWidth="1"/>
    <col min="5644" max="5644" width="14.75" style="15" bestFit="1" customWidth="1"/>
    <col min="5645" max="5645" width="21.375" style="15" bestFit="1" customWidth="1"/>
    <col min="5646" max="5646" width="14.75" style="15" bestFit="1" customWidth="1"/>
    <col min="5647" max="5647" width="21.375" style="15" bestFit="1" customWidth="1"/>
    <col min="5648" max="5648" width="14.75" style="15" bestFit="1" customWidth="1"/>
    <col min="5649" max="5649" width="21.375" style="15" bestFit="1" customWidth="1"/>
    <col min="5650" max="5650" width="14.75" style="15" bestFit="1" customWidth="1"/>
    <col min="5651" max="5651" width="21.375" style="15" bestFit="1" customWidth="1"/>
    <col min="5652" max="5652" width="16.625" style="15" bestFit="1" customWidth="1"/>
    <col min="5653" max="5653" width="14.125" style="15" bestFit="1" customWidth="1"/>
    <col min="5654" max="5654" width="16.625" style="15" bestFit="1" customWidth="1"/>
    <col min="5655" max="5655" width="14.125" style="15" bestFit="1" customWidth="1"/>
    <col min="5656" max="5656" width="14.375" style="15" bestFit="1" customWidth="1"/>
    <col min="5657" max="5657" width="14.625" style="15" customWidth="1"/>
    <col min="5658" max="5658" width="13.875" style="15" bestFit="1" customWidth="1"/>
    <col min="5659" max="5659" width="14.625" style="15" customWidth="1"/>
    <col min="5660" max="5896" width="9" style="15"/>
    <col min="5897" max="5897" width="14.125" style="15" customWidth="1"/>
    <col min="5898" max="5898" width="14.75" style="15" bestFit="1" customWidth="1"/>
    <col min="5899" max="5899" width="21.375" style="15" bestFit="1" customWidth="1"/>
    <col min="5900" max="5900" width="14.75" style="15" bestFit="1" customWidth="1"/>
    <col min="5901" max="5901" width="21.375" style="15" bestFit="1" customWidth="1"/>
    <col min="5902" max="5902" width="14.75" style="15" bestFit="1" customWidth="1"/>
    <col min="5903" max="5903" width="21.375" style="15" bestFit="1" customWidth="1"/>
    <col min="5904" max="5904" width="14.75" style="15" bestFit="1" customWidth="1"/>
    <col min="5905" max="5905" width="21.375" style="15" bestFit="1" customWidth="1"/>
    <col min="5906" max="5906" width="14.75" style="15" bestFit="1" customWidth="1"/>
    <col min="5907" max="5907" width="21.375" style="15" bestFit="1" customWidth="1"/>
    <col min="5908" max="5908" width="16.625" style="15" bestFit="1" customWidth="1"/>
    <col min="5909" max="5909" width="14.125" style="15" bestFit="1" customWidth="1"/>
    <col min="5910" max="5910" width="16.625" style="15" bestFit="1" customWidth="1"/>
    <col min="5911" max="5911" width="14.125" style="15" bestFit="1" customWidth="1"/>
    <col min="5912" max="5912" width="14.375" style="15" bestFit="1" customWidth="1"/>
    <col min="5913" max="5913" width="14.625" style="15" customWidth="1"/>
    <col min="5914" max="5914" width="13.875" style="15" bestFit="1" customWidth="1"/>
    <col min="5915" max="5915" width="14.625" style="15" customWidth="1"/>
    <col min="5916" max="6152" width="9" style="15"/>
    <col min="6153" max="6153" width="14.125" style="15" customWidth="1"/>
    <col min="6154" max="6154" width="14.75" style="15" bestFit="1" customWidth="1"/>
    <col min="6155" max="6155" width="21.375" style="15" bestFit="1" customWidth="1"/>
    <col min="6156" max="6156" width="14.75" style="15" bestFit="1" customWidth="1"/>
    <col min="6157" max="6157" width="21.375" style="15" bestFit="1" customWidth="1"/>
    <col min="6158" max="6158" width="14.75" style="15" bestFit="1" customWidth="1"/>
    <col min="6159" max="6159" width="21.375" style="15" bestFit="1" customWidth="1"/>
    <col min="6160" max="6160" width="14.75" style="15" bestFit="1" customWidth="1"/>
    <col min="6161" max="6161" width="21.375" style="15" bestFit="1" customWidth="1"/>
    <col min="6162" max="6162" width="14.75" style="15" bestFit="1" customWidth="1"/>
    <col min="6163" max="6163" width="21.375" style="15" bestFit="1" customWidth="1"/>
    <col min="6164" max="6164" width="16.625" style="15" bestFit="1" customWidth="1"/>
    <col min="6165" max="6165" width="14.125" style="15" bestFit="1" customWidth="1"/>
    <col min="6166" max="6166" width="16.625" style="15" bestFit="1" customWidth="1"/>
    <col min="6167" max="6167" width="14.125" style="15" bestFit="1" customWidth="1"/>
    <col min="6168" max="6168" width="14.375" style="15" bestFit="1" customWidth="1"/>
    <col min="6169" max="6169" width="14.625" style="15" customWidth="1"/>
    <col min="6170" max="6170" width="13.875" style="15" bestFit="1" customWidth="1"/>
    <col min="6171" max="6171" width="14.625" style="15" customWidth="1"/>
    <col min="6172" max="6408" width="9" style="15"/>
    <col min="6409" max="6409" width="14.125" style="15" customWidth="1"/>
    <col min="6410" max="6410" width="14.75" style="15" bestFit="1" customWidth="1"/>
    <col min="6411" max="6411" width="21.375" style="15" bestFit="1" customWidth="1"/>
    <col min="6412" max="6412" width="14.75" style="15" bestFit="1" customWidth="1"/>
    <col min="6413" max="6413" width="21.375" style="15" bestFit="1" customWidth="1"/>
    <col min="6414" max="6414" width="14.75" style="15" bestFit="1" customWidth="1"/>
    <col min="6415" max="6415" width="21.375" style="15" bestFit="1" customWidth="1"/>
    <col min="6416" max="6416" width="14.75" style="15" bestFit="1" customWidth="1"/>
    <col min="6417" max="6417" width="21.375" style="15" bestFit="1" customWidth="1"/>
    <col min="6418" max="6418" width="14.75" style="15" bestFit="1" customWidth="1"/>
    <col min="6419" max="6419" width="21.375" style="15" bestFit="1" customWidth="1"/>
    <col min="6420" max="6420" width="16.625" style="15" bestFit="1" customWidth="1"/>
    <col min="6421" max="6421" width="14.125" style="15" bestFit="1" customWidth="1"/>
    <col min="6422" max="6422" width="16.625" style="15" bestFit="1" customWidth="1"/>
    <col min="6423" max="6423" width="14.125" style="15" bestFit="1" customWidth="1"/>
    <col min="6424" max="6424" width="14.375" style="15" bestFit="1" customWidth="1"/>
    <col min="6425" max="6425" width="14.625" style="15" customWidth="1"/>
    <col min="6426" max="6426" width="13.875" style="15" bestFit="1" customWidth="1"/>
    <col min="6427" max="6427" width="14.625" style="15" customWidth="1"/>
    <col min="6428" max="6664" width="9" style="15"/>
    <col min="6665" max="6665" width="14.125" style="15" customWidth="1"/>
    <col min="6666" max="6666" width="14.75" style="15" bestFit="1" customWidth="1"/>
    <col min="6667" max="6667" width="21.375" style="15" bestFit="1" customWidth="1"/>
    <col min="6668" max="6668" width="14.75" style="15" bestFit="1" customWidth="1"/>
    <col min="6669" max="6669" width="21.375" style="15" bestFit="1" customWidth="1"/>
    <col min="6670" max="6670" width="14.75" style="15" bestFit="1" customWidth="1"/>
    <col min="6671" max="6671" width="21.375" style="15" bestFit="1" customWidth="1"/>
    <col min="6672" max="6672" width="14.75" style="15" bestFit="1" customWidth="1"/>
    <col min="6673" max="6673" width="21.375" style="15" bestFit="1" customWidth="1"/>
    <col min="6674" max="6674" width="14.75" style="15" bestFit="1" customWidth="1"/>
    <col min="6675" max="6675" width="21.375" style="15" bestFit="1" customWidth="1"/>
    <col min="6676" max="6676" width="16.625" style="15" bestFit="1" customWidth="1"/>
    <col min="6677" max="6677" width="14.125" style="15" bestFit="1" customWidth="1"/>
    <col min="6678" max="6678" width="16.625" style="15" bestFit="1" customWidth="1"/>
    <col min="6679" max="6679" width="14.125" style="15" bestFit="1" customWidth="1"/>
    <col min="6680" max="6680" width="14.375" style="15" bestFit="1" customWidth="1"/>
    <col min="6681" max="6681" width="14.625" style="15" customWidth="1"/>
    <col min="6682" max="6682" width="13.875" style="15" bestFit="1" customWidth="1"/>
    <col min="6683" max="6683" width="14.625" style="15" customWidth="1"/>
    <col min="6684" max="6920" width="9" style="15"/>
    <col min="6921" max="6921" width="14.125" style="15" customWidth="1"/>
    <col min="6922" max="6922" width="14.75" style="15" bestFit="1" customWidth="1"/>
    <col min="6923" max="6923" width="21.375" style="15" bestFit="1" customWidth="1"/>
    <col min="6924" max="6924" width="14.75" style="15" bestFit="1" customWidth="1"/>
    <col min="6925" max="6925" width="21.375" style="15" bestFit="1" customWidth="1"/>
    <col min="6926" max="6926" width="14.75" style="15" bestFit="1" customWidth="1"/>
    <col min="6927" max="6927" width="21.375" style="15" bestFit="1" customWidth="1"/>
    <col min="6928" max="6928" width="14.75" style="15" bestFit="1" customWidth="1"/>
    <col min="6929" max="6929" width="21.375" style="15" bestFit="1" customWidth="1"/>
    <col min="6930" max="6930" width="14.75" style="15" bestFit="1" customWidth="1"/>
    <col min="6931" max="6931" width="21.375" style="15" bestFit="1" customWidth="1"/>
    <col min="6932" max="6932" width="16.625" style="15" bestFit="1" customWidth="1"/>
    <col min="6933" max="6933" width="14.125" style="15" bestFit="1" customWidth="1"/>
    <col min="6934" max="6934" width="16.625" style="15" bestFit="1" customWidth="1"/>
    <col min="6935" max="6935" width="14.125" style="15" bestFit="1" customWidth="1"/>
    <col min="6936" max="6936" width="14.375" style="15" bestFit="1" customWidth="1"/>
    <col min="6937" max="6937" width="14.625" style="15" customWidth="1"/>
    <col min="6938" max="6938" width="13.875" style="15" bestFit="1" customWidth="1"/>
    <col min="6939" max="6939" width="14.625" style="15" customWidth="1"/>
    <col min="6940" max="7176" width="9" style="15"/>
    <col min="7177" max="7177" width="14.125" style="15" customWidth="1"/>
    <col min="7178" max="7178" width="14.75" style="15" bestFit="1" customWidth="1"/>
    <col min="7179" max="7179" width="21.375" style="15" bestFit="1" customWidth="1"/>
    <col min="7180" max="7180" width="14.75" style="15" bestFit="1" customWidth="1"/>
    <col min="7181" max="7181" width="21.375" style="15" bestFit="1" customWidth="1"/>
    <col min="7182" max="7182" width="14.75" style="15" bestFit="1" customWidth="1"/>
    <col min="7183" max="7183" width="21.375" style="15" bestFit="1" customWidth="1"/>
    <col min="7184" max="7184" width="14.75" style="15" bestFit="1" customWidth="1"/>
    <col min="7185" max="7185" width="21.375" style="15" bestFit="1" customWidth="1"/>
    <col min="7186" max="7186" width="14.75" style="15" bestFit="1" customWidth="1"/>
    <col min="7187" max="7187" width="21.375" style="15" bestFit="1" customWidth="1"/>
    <col min="7188" max="7188" width="16.625" style="15" bestFit="1" customWidth="1"/>
    <col min="7189" max="7189" width="14.125" style="15" bestFit="1" customWidth="1"/>
    <col min="7190" max="7190" width="16.625" style="15" bestFit="1" customWidth="1"/>
    <col min="7191" max="7191" width="14.125" style="15" bestFit="1" customWidth="1"/>
    <col min="7192" max="7192" width="14.375" style="15" bestFit="1" customWidth="1"/>
    <col min="7193" max="7193" width="14.625" style="15" customWidth="1"/>
    <col min="7194" max="7194" width="13.875" style="15" bestFit="1" customWidth="1"/>
    <col min="7195" max="7195" width="14.625" style="15" customWidth="1"/>
    <col min="7196" max="7432" width="9" style="15"/>
    <col min="7433" max="7433" width="14.125" style="15" customWidth="1"/>
    <col min="7434" max="7434" width="14.75" style="15" bestFit="1" customWidth="1"/>
    <col min="7435" max="7435" width="21.375" style="15" bestFit="1" customWidth="1"/>
    <col min="7436" max="7436" width="14.75" style="15" bestFit="1" customWidth="1"/>
    <col min="7437" max="7437" width="21.375" style="15" bestFit="1" customWidth="1"/>
    <col min="7438" max="7438" width="14.75" style="15" bestFit="1" customWidth="1"/>
    <col min="7439" max="7439" width="21.375" style="15" bestFit="1" customWidth="1"/>
    <col min="7440" max="7440" width="14.75" style="15" bestFit="1" customWidth="1"/>
    <col min="7441" max="7441" width="21.375" style="15" bestFit="1" customWidth="1"/>
    <col min="7442" max="7442" width="14.75" style="15" bestFit="1" customWidth="1"/>
    <col min="7443" max="7443" width="21.375" style="15" bestFit="1" customWidth="1"/>
    <col min="7444" max="7444" width="16.625" style="15" bestFit="1" customWidth="1"/>
    <col min="7445" max="7445" width="14.125" style="15" bestFit="1" customWidth="1"/>
    <col min="7446" max="7446" width="16.625" style="15" bestFit="1" customWidth="1"/>
    <col min="7447" max="7447" width="14.125" style="15" bestFit="1" customWidth="1"/>
    <col min="7448" max="7448" width="14.375" style="15" bestFit="1" customWidth="1"/>
    <col min="7449" max="7449" width="14.625" style="15" customWidth="1"/>
    <col min="7450" max="7450" width="13.875" style="15" bestFit="1" customWidth="1"/>
    <col min="7451" max="7451" width="14.625" style="15" customWidth="1"/>
    <col min="7452" max="7688" width="9" style="15"/>
    <col min="7689" max="7689" width="14.125" style="15" customWidth="1"/>
    <col min="7690" max="7690" width="14.75" style="15" bestFit="1" customWidth="1"/>
    <col min="7691" max="7691" width="21.375" style="15" bestFit="1" customWidth="1"/>
    <col min="7692" max="7692" width="14.75" style="15" bestFit="1" customWidth="1"/>
    <col min="7693" max="7693" width="21.375" style="15" bestFit="1" customWidth="1"/>
    <col min="7694" max="7694" width="14.75" style="15" bestFit="1" customWidth="1"/>
    <col min="7695" max="7695" width="21.375" style="15" bestFit="1" customWidth="1"/>
    <col min="7696" max="7696" width="14.75" style="15" bestFit="1" customWidth="1"/>
    <col min="7697" max="7697" width="21.375" style="15" bestFit="1" customWidth="1"/>
    <col min="7698" max="7698" width="14.75" style="15" bestFit="1" customWidth="1"/>
    <col min="7699" max="7699" width="21.375" style="15" bestFit="1" customWidth="1"/>
    <col min="7700" max="7700" width="16.625" style="15" bestFit="1" customWidth="1"/>
    <col min="7701" max="7701" width="14.125" style="15" bestFit="1" customWidth="1"/>
    <col min="7702" max="7702" width="16.625" style="15" bestFit="1" customWidth="1"/>
    <col min="7703" max="7703" width="14.125" style="15" bestFit="1" customWidth="1"/>
    <col min="7704" max="7704" width="14.375" style="15" bestFit="1" customWidth="1"/>
    <col min="7705" max="7705" width="14.625" style="15" customWidth="1"/>
    <col min="7706" max="7706" width="13.875" style="15" bestFit="1" customWidth="1"/>
    <col min="7707" max="7707" width="14.625" style="15" customWidth="1"/>
    <col min="7708" max="7944" width="9" style="15"/>
    <col min="7945" max="7945" width="14.125" style="15" customWidth="1"/>
    <col min="7946" max="7946" width="14.75" style="15" bestFit="1" customWidth="1"/>
    <col min="7947" max="7947" width="21.375" style="15" bestFit="1" customWidth="1"/>
    <col min="7948" max="7948" width="14.75" style="15" bestFit="1" customWidth="1"/>
    <col min="7949" max="7949" width="21.375" style="15" bestFit="1" customWidth="1"/>
    <col min="7950" max="7950" width="14.75" style="15" bestFit="1" customWidth="1"/>
    <col min="7951" max="7951" width="21.375" style="15" bestFit="1" customWidth="1"/>
    <col min="7952" max="7952" width="14.75" style="15" bestFit="1" customWidth="1"/>
    <col min="7953" max="7953" width="21.375" style="15" bestFit="1" customWidth="1"/>
    <col min="7954" max="7954" width="14.75" style="15" bestFit="1" customWidth="1"/>
    <col min="7955" max="7955" width="21.375" style="15" bestFit="1" customWidth="1"/>
    <col min="7956" max="7956" width="16.625" style="15" bestFit="1" customWidth="1"/>
    <col min="7957" max="7957" width="14.125" style="15" bestFit="1" customWidth="1"/>
    <col min="7958" max="7958" width="16.625" style="15" bestFit="1" customWidth="1"/>
    <col min="7959" max="7959" width="14.125" style="15" bestFit="1" customWidth="1"/>
    <col min="7960" max="7960" width="14.375" style="15" bestFit="1" customWidth="1"/>
    <col min="7961" max="7961" width="14.625" style="15" customWidth="1"/>
    <col min="7962" max="7962" width="13.875" style="15" bestFit="1" customWidth="1"/>
    <col min="7963" max="7963" width="14.625" style="15" customWidth="1"/>
    <col min="7964" max="8200" width="9" style="15"/>
    <col min="8201" max="8201" width="14.125" style="15" customWidth="1"/>
    <col min="8202" max="8202" width="14.75" style="15" bestFit="1" customWidth="1"/>
    <col min="8203" max="8203" width="21.375" style="15" bestFit="1" customWidth="1"/>
    <col min="8204" max="8204" width="14.75" style="15" bestFit="1" customWidth="1"/>
    <col min="8205" max="8205" width="21.375" style="15" bestFit="1" customWidth="1"/>
    <col min="8206" max="8206" width="14.75" style="15" bestFit="1" customWidth="1"/>
    <col min="8207" max="8207" width="21.375" style="15" bestFit="1" customWidth="1"/>
    <col min="8208" max="8208" width="14.75" style="15" bestFit="1" customWidth="1"/>
    <col min="8209" max="8209" width="21.375" style="15" bestFit="1" customWidth="1"/>
    <col min="8210" max="8210" width="14.75" style="15" bestFit="1" customWidth="1"/>
    <col min="8211" max="8211" width="21.375" style="15" bestFit="1" customWidth="1"/>
    <col min="8212" max="8212" width="16.625" style="15" bestFit="1" customWidth="1"/>
    <col min="8213" max="8213" width="14.125" style="15" bestFit="1" customWidth="1"/>
    <col min="8214" max="8214" width="16.625" style="15" bestFit="1" customWidth="1"/>
    <col min="8215" max="8215" width="14.125" style="15" bestFit="1" customWidth="1"/>
    <col min="8216" max="8216" width="14.375" style="15" bestFit="1" customWidth="1"/>
    <col min="8217" max="8217" width="14.625" style="15" customWidth="1"/>
    <col min="8218" max="8218" width="13.875" style="15" bestFit="1" customWidth="1"/>
    <col min="8219" max="8219" width="14.625" style="15" customWidth="1"/>
    <col min="8220" max="8456" width="9" style="15"/>
    <col min="8457" max="8457" width="14.125" style="15" customWidth="1"/>
    <col min="8458" max="8458" width="14.75" style="15" bestFit="1" customWidth="1"/>
    <col min="8459" max="8459" width="21.375" style="15" bestFit="1" customWidth="1"/>
    <col min="8460" max="8460" width="14.75" style="15" bestFit="1" customWidth="1"/>
    <col min="8461" max="8461" width="21.375" style="15" bestFit="1" customWidth="1"/>
    <col min="8462" max="8462" width="14.75" style="15" bestFit="1" customWidth="1"/>
    <col min="8463" max="8463" width="21.375" style="15" bestFit="1" customWidth="1"/>
    <col min="8464" max="8464" width="14.75" style="15" bestFit="1" customWidth="1"/>
    <col min="8465" max="8465" width="21.375" style="15" bestFit="1" customWidth="1"/>
    <col min="8466" max="8466" width="14.75" style="15" bestFit="1" customWidth="1"/>
    <col min="8467" max="8467" width="21.375" style="15" bestFit="1" customWidth="1"/>
    <col min="8468" max="8468" width="16.625" style="15" bestFit="1" customWidth="1"/>
    <col min="8469" max="8469" width="14.125" style="15" bestFit="1" customWidth="1"/>
    <col min="8470" max="8470" width="16.625" style="15" bestFit="1" customWidth="1"/>
    <col min="8471" max="8471" width="14.125" style="15" bestFit="1" customWidth="1"/>
    <col min="8472" max="8472" width="14.375" style="15" bestFit="1" customWidth="1"/>
    <col min="8473" max="8473" width="14.625" style="15" customWidth="1"/>
    <col min="8474" max="8474" width="13.875" style="15" bestFit="1" customWidth="1"/>
    <col min="8475" max="8475" width="14.625" style="15" customWidth="1"/>
    <col min="8476" max="8712" width="9" style="15"/>
    <col min="8713" max="8713" width="14.125" style="15" customWidth="1"/>
    <col min="8714" max="8714" width="14.75" style="15" bestFit="1" customWidth="1"/>
    <col min="8715" max="8715" width="21.375" style="15" bestFit="1" customWidth="1"/>
    <col min="8716" max="8716" width="14.75" style="15" bestFit="1" customWidth="1"/>
    <col min="8717" max="8717" width="21.375" style="15" bestFit="1" customWidth="1"/>
    <col min="8718" max="8718" width="14.75" style="15" bestFit="1" customWidth="1"/>
    <col min="8719" max="8719" width="21.375" style="15" bestFit="1" customWidth="1"/>
    <col min="8720" max="8720" width="14.75" style="15" bestFit="1" customWidth="1"/>
    <col min="8721" max="8721" width="21.375" style="15" bestFit="1" customWidth="1"/>
    <col min="8722" max="8722" width="14.75" style="15" bestFit="1" customWidth="1"/>
    <col min="8723" max="8723" width="21.375" style="15" bestFit="1" customWidth="1"/>
    <col min="8724" max="8724" width="16.625" style="15" bestFit="1" customWidth="1"/>
    <col min="8725" max="8725" width="14.125" style="15" bestFit="1" customWidth="1"/>
    <col min="8726" max="8726" width="16.625" style="15" bestFit="1" customWidth="1"/>
    <col min="8727" max="8727" width="14.125" style="15" bestFit="1" customWidth="1"/>
    <col min="8728" max="8728" width="14.375" style="15" bestFit="1" customWidth="1"/>
    <col min="8729" max="8729" width="14.625" style="15" customWidth="1"/>
    <col min="8730" max="8730" width="13.875" style="15" bestFit="1" customWidth="1"/>
    <col min="8731" max="8731" width="14.625" style="15" customWidth="1"/>
    <col min="8732" max="8968" width="9" style="15"/>
    <col min="8969" max="8969" width="14.125" style="15" customWidth="1"/>
    <col min="8970" max="8970" width="14.75" style="15" bestFit="1" customWidth="1"/>
    <col min="8971" max="8971" width="21.375" style="15" bestFit="1" customWidth="1"/>
    <col min="8972" max="8972" width="14.75" style="15" bestFit="1" customWidth="1"/>
    <col min="8973" max="8973" width="21.375" style="15" bestFit="1" customWidth="1"/>
    <col min="8974" max="8974" width="14.75" style="15" bestFit="1" customWidth="1"/>
    <col min="8975" max="8975" width="21.375" style="15" bestFit="1" customWidth="1"/>
    <col min="8976" max="8976" width="14.75" style="15" bestFit="1" customWidth="1"/>
    <col min="8977" max="8977" width="21.375" style="15" bestFit="1" customWidth="1"/>
    <col min="8978" max="8978" width="14.75" style="15" bestFit="1" customWidth="1"/>
    <col min="8979" max="8979" width="21.375" style="15" bestFit="1" customWidth="1"/>
    <col min="8980" max="8980" width="16.625" style="15" bestFit="1" customWidth="1"/>
    <col min="8981" max="8981" width="14.125" style="15" bestFit="1" customWidth="1"/>
    <col min="8982" max="8982" width="16.625" style="15" bestFit="1" customWidth="1"/>
    <col min="8983" max="8983" width="14.125" style="15" bestFit="1" customWidth="1"/>
    <col min="8984" max="8984" width="14.375" style="15" bestFit="1" customWidth="1"/>
    <col min="8985" max="8985" width="14.625" style="15" customWidth="1"/>
    <col min="8986" max="8986" width="13.875" style="15" bestFit="1" customWidth="1"/>
    <col min="8987" max="8987" width="14.625" style="15" customWidth="1"/>
    <col min="8988" max="9224" width="9" style="15"/>
    <col min="9225" max="9225" width="14.125" style="15" customWidth="1"/>
    <col min="9226" max="9226" width="14.75" style="15" bestFit="1" customWidth="1"/>
    <col min="9227" max="9227" width="21.375" style="15" bestFit="1" customWidth="1"/>
    <col min="9228" max="9228" width="14.75" style="15" bestFit="1" customWidth="1"/>
    <col min="9229" max="9229" width="21.375" style="15" bestFit="1" customWidth="1"/>
    <col min="9230" max="9230" width="14.75" style="15" bestFit="1" customWidth="1"/>
    <col min="9231" max="9231" width="21.375" style="15" bestFit="1" customWidth="1"/>
    <col min="9232" max="9232" width="14.75" style="15" bestFit="1" customWidth="1"/>
    <col min="9233" max="9233" width="21.375" style="15" bestFit="1" customWidth="1"/>
    <col min="9234" max="9234" width="14.75" style="15" bestFit="1" customWidth="1"/>
    <col min="9235" max="9235" width="21.375" style="15" bestFit="1" customWidth="1"/>
    <col min="9236" max="9236" width="16.625" style="15" bestFit="1" customWidth="1"/>
    <col min="9237" max="9237" width="14.125" style="15" bestFit="1" customWidth="1"/>
    <col min="9238" max="9238" width="16.625" style="15" bestFit="1" customWidth="1"/>
    <col min="9239" max="9239" width="14.125" style="15" bestFit="1" customWidth="1"/>
    <col min="9240" max="9240" width="14.375" style="15" bestFit="1" customWidth="1"/>
    <col min="9241" max="9241" width="14.625" style="15" customWidth="1"/>
    <col min="9242" max="9242" width="13.875" style="15" bestFit="1" customWidth="1"/>
    <col min="9243" max="9243" width="14.625" style="15" customWidth="1"/>
    <col min="9244" max="9480" width="9" style="15"/>
    <col min="9481" max="9481" width="14.125" style="15" customWidth="1"/>
    <col min="9482" max="9482" width="14.75" style="15" bestFit="1" customWidth="1"/>
    <col min="9483" max="9483" width="21.375" style="15" bestFit="1" customWidth="1"/>
    <col min="9484" max="9484" width="14.75" style="15" bestFit="1" customWidth="1"/>
    <col min="9485" max="9485" width="21.375" style="15" bestFit="1" customWidth="1"/>
    <col min="9486" max="9486" width="14.75" style="15" bestFit="1" customWidth="1"/>
    <col min="9487" max="9487" width="21.375" style="15" bestFit="1" customWidth="1"/>
    <col min="9488" max="9488" width="14.75" style="15" bestFit="1" customWidth="1"/>
    <col min="9489" max="9489" width="21.375" style="15" bestFit="1" customWidth="1"/>
    <col min="9490" max="9490" width="14.75" style="15" bestFit="1" customWidth="1"/>
    <col min="9491" max="9491" width="21.375" style="15" bestFit="1" customWidth="1"/>
    <col min="9492" max="9492" width="16.625" style="15" bestFit="1" customWidth="1"/>
    <col min="9493" max="9493" width="14.125" style="15" bestFit="1" customWidth="1"/>
    <col min="9494" max="9494" width="16.625" style="15" bestFit="1" customWidth="1"/>
    <col min="9495" max="9495" width="14.125" style="15" bestFit="1" customWidth="1"/>
    <col min="9496" max="9496" width="14.375" style="15" bestFit="1" customWidth="1"/>
    <col min="9497" max="9497" width="14.625" style="15" customWidth="1"/>
    <col min="9498" max="9498" width="13.875" style="15" bestFit="1" customWidth="1"/>
    <col min="9499" max="9499" width="14.625" style="15" customWidth="1"/>
    <col min="9500" max="9736" width="9" style="15"/>
    <col min="9737" max="9737" width="14.125" style="15" customWidth="1"/>
    <col min="9738" max="9738" width="14.75" style="15" bestFit="1" customWidth="1"/>
    <col min="9739" max="9739" width="21.375" style="15" bestFit="1" customWidth="1"/>
    <col min="9740" max="9740" width="14.75" style="15" bestFit="1" customWidth="1"/>
    <col min="9741" max="9741" width="21.375" style="15" bestFit="1" customWidth="1"/>
    <col min="9742" max="9742" width="14.75" style="15" bestFit="1" customWidth="1"/>
    <col min="9743" max="9743" width="21.375" style="15" bestFit="1" customWidth="1"/>
    <col min="9744" max="9744" width="14.75" style="15" bestFit="1" customWidth="1"/>
    <col min="9745" max="9745" width="21.375" style="15" bestFit="1" customWidth="1"/>
    <col min="9746" max="9746" width="14.75" style="15" bestFit="1" customWidth="1"/>
    <col min="9747" max="9747" width="21.375" style="15" bestFit="1" customWidth="1"/>
    <col min="9748" max="9748" width="16.625" style="15" bestFit="1" customWidth="1"/>
    <col min="9749" max="9749" width="14.125" style="15" bestFit="1" customWidth="1"/>
    <col min="9750" max="9750" width="16.625" style="15" bestFit="1" customWidth="1"/>
    <col min="9751" max="9751" width="14.125" style="15" bestFit="1" customWidth="1"/>
    <col min="9752" max="9752" width="14.375" style="15" bestFit="1" customWidth="1"/>
    <col min="9753" max="9753" width="14.625" style="15" customWidth="1"/>
    <col min="9754" max="9754" width="13.875" style="15" bestFit="1" customWidth="1"/>
    <col min="9755" max="9755" width="14.625" style="15" customWidth="1"/>
    <col min="9756" max="9992" width="9" style="15"/>
    <col min="9993" max="9993" width="14.125" style="15" customWidth="1"/>
    <col min="9994" max="9994" width="14.75" style="15" bestFit="1" customWidth="1"/>
    <col min="9995" max="9995" width="21.375" style="15" bestFit="1" customWidth="1"/>
    <col min="9996" max="9996" width="14.75" style="15" bestFit="1" customWidth="1"/>
    <col min="9997" max="9997" width="21.375" style="15" bestFit="1" customWidth="1"/>
    <col min="9998" max="9998" width="14.75" style="15" bestFit="1" customWidth="1"/>
    <col min="9999" max="9999" width="21.375" style="15" bestFit="1" customWidth="1"/>
    <col min="10000" max="10000" width="14.75" style="15" bestFit="1" customWidth="1"/>
    <col min="10001" max="10001" width="21.375" style="15" bestFit="1" customWidth="1"/>
    <col min="10002" max="10002" width="14.75" style="15" bestFit="1" customWidth="1"/>
    <col min="10003" max="10003" width="21.375" style="15" bestFit="1" customWidth="1"/>
    <col min="10004" max="10004" width="16.625" style="15" bestFit="1" customWidth="1"/>
    <col min="10005" max="10005" width="14.125" style="15" bestFit="1" customWidth="1"/>
    <col min="10006" max="10006" width="16.625" style="15" bestFit="1" customWidth="1"/>
    <col min="10007" max="10007" width="14.125" style="15" bestFit="1" customWidth="1"/>
    <col min="10008" max="10008" width="14.375" style="15" bestFit="1" customWidth="1"/>
    <col min="10009" max="10009" width="14.625" style="15" customWidth="1"/>
    <col min="10010" max="10010" width="13.875" style="15" bestFit="1" customWidth="1"/>
    <col min="10011" max="10011" width="14.625" style="15" customWidth="1"/>
    <col min="10012" max="10248" width="9" style="15"/>
    <col min="10249" max="10249" width="14.125" style="15" customWidth="1"/>
    <col min="10250" max="10250" width="14.75" style="15" bestFit="1" customWidth="1"/>
    <col min="10251" max="10251" width="21.375" style="15" bestFit="1" customWidth="1"/>
    <col min="10252" max="10252" width="14.75" style="15" bestFit="1" customWidth="1"/>
    <col min="10253" max="10253" width="21.375" style="15" bestFit="1" customWidth="1"/>
    <col min="10254" max="10254" width="14.75" style="15" bestFit="1" customWidth="1"/>
    <col min="10255" max="10255" width="21.375" style="15" bestFit="1" customWidth="1"/>
    <col min="10256" max="10256" width="14.75" style="15" bestFit="1" customWidth="1"/>
    <col min="10257" max="10257" width="21.375" style="15" bestFit="1" customWidth="1"/>
    <col min="10258" max="10258" width="14.75" style="15" bestFit="1" customWidth="1"/>
    <col min="10259" max="10259" width="21.375" style="15" bestFit="1" customWidth="1"/>
    <col min="10260" max="10260" width="16.625" style="15" bestFit="1" customWidth="1"/>
    <col min="10261" max="10261" width="14.125" style="15" bestFit="1" customWidth="1"/>
    <col min="10262" max="10262" width="16.625" style="15" bestFit="1" customWidth="1"/>
    <col min="10263" max="10263" width="14.125" style="15" bestFit="1" customWidth="1"/>
    <col min="10264" max="10264" width="14.375" style="15" bestFit="1" customWidth="1"/>
    <col min="10265" max="10265" width="14.625" style="15" customWidth="1"/>
    <col min="10266" max="10266" width="13.875" style="15" bestFit="1" customWidth="1"/>
    <col min="10267" max="10267" width="14.625" style="15" customWidth="1"/>
    <col min="10268" max="10504" width="9" style="15"/>
    <col min="10505" max="10505" width="14.125" style="15" customWidth="1"/>
    <col min="10506" max="10506" width="14.75" style="15" bestFit="1" customWidth="1"/>
    <col min="10507" max="10507" width="21.375" style="15" bestFit="1" customWidth="1"/>
    <col min="10508" max="10508" width="14.75" style="15" bestFit="1" customWidth="1"/>
    <col min="10509" max="10509" width="21.375" style="15" bestFit="1" customWidth="1"/>
    <col min="10510" max="10510" width="14.75" style="15" bestFit="1" customWidth="1"/>
    <col min="10511" max="10511" width="21.375" style="15" bestFit="1" customWidth="1"/>
    <col min="10512" max="10512" width="14.75" style="15" bestFit="1" customWidth="1"/>
    <col min="10513" max="10513" width="21.375" style="15" bestFit="1" customWidth="1"/>
    <col min="10514" max="10514" width="14.75" style="15" bestFit="1" customWidth="1"/>
    <col min="10515" max="10515" width="21.375" style="15" bestFit="1" customWidth="1"/>
    <col min="10516" max="10516" width="16.625" style="15" bestFit="1" customWidth="1"/>
    <col min="10517" max="10517" width="14.125" style="15" bestFit="1" customWidth="1"/>
    <col min="10518" max="10518" width="16.625" style="15" bestFit="1" customWidth="1"/>
    <col min="10519" max="10519" width="14.125" style="15" bestFit="1" customWidth="1"/>
    <col min="10520" max="10520" width="14.375" style="15" bestFit="1" customWidth="1"/>
    <col min="10521" max="10521" width="14.625" style="15" customWidth="1"/>
    <col min="10522" max="10522" width="13.875" style="15" bestFit="1" customWidth="1"/>
    <col min="10523" max="10523" width="14.625" style="15" customWidth="1"/>
    <col min="10524" max="10760" width="9" style="15"/>
    <col min="10761" max="10761" width="14.125" style="15" customWidth="1"/>
    <col min="10762" max="10762" width="14.75" style="15" bestFit="1" customWidth="1"/>
    <col min="10763" max="10763" width="21.375" style="15" bestFit="1" customWidth="1"/>
    <col min="10764" max="10764" width="14.75" style="15" bestFit="1" customWidth="1"/>
    <col min="10765" max="10765" width="21.375" style="15" bestFit="1" customWidth="1"/>
    <col min="10766" max="10766" width="14.75" style="15" bestFit="1" customWidth="1"/>
    <col min="10767" max="10767" width="21.375" style="15" bestFit="1" customWidth="1"/>
    <col min="10768" max="10768" width="14.75" style="15" bestFit="1" customWidth="1"/>
    <col min="10769" max="10769" width="21.375" style="15" bestFit="1" customWidth="1"/>
    <col min="10770" max="10770" width="14.75" style="15" bestFit="1" customWidth="1"/>
    <col min="10771" max="10771" width="21.375" style="15" bestFit="1" customWidth="1"/>
    <col min="10772" max="10772" width="16.625" style="15" bestFit="1" customWidth="1"/>
    <col min="10773" max="10773" width="14.125" style="15" bestFit="1" customWidth="1"/>
    <col min="10774" max="10774" width="16.625" style="15" bestFit="1" customWidth="1"/>
    <col min="10775" max="10775" width="14.125" style="15" bestFit="1" customWidth="1"/>
    <col min="10776" max="10776" width="14.375" style="15" bestFit="1" customWidth="1"/>
    <col min="10777" max="10777" width="14.625" style="15" customWidth="1"/>
    <col min="10778" max="10778" width="13.875" style="15" bestFit="1" customWidth="1"/>
    <col min="10779" max="10779" width="14.625" style="15" customWidth="1"/>
    <col min="10780" max="11016" width="9" style="15"/>
    <col min="11017" max="11017" width="14.125" style="15" customWidth="1"/>
    <col min="11018" max="11018" width="14.75" style="15" bestFit="1" customWidth="1"/>
    <col min="11019" max="11019" width="21.375" style="15" bestFit="1" customWidth="1"/>
    <col min="11020" max="11020" width="14.75" style="15" bestFit="1" customWidth="1"/>
    <col min="11021" max="11021" width="21.375" style="15" bestFit="1" customWidth="1"/>
    <col min="11022" max="11022" width="14.75" style="15" bestFit="1" customWidth="1"/>
    <col min="11023" max="11023" width="21.375" style="15" bestFit="1" customWidth="1"/>
    <col min="11024" max="11024" width="14.75" style="15" bestFit="1" customWidth="1"/>
    <col min="11025" max="11025" width="21.375" style="15" bestFit="1" customWidth="1"/>
    <col min="11026" max="11026" width="14.75" style="15" bestFit="1" customWidth="1"/>
    <col min="11027" max="11027" width="21.375" style="15" bestFit="1" customWidth="1"/>
    <col min="11028" max="11028" width="16.625" style="15" bestFit="1" customWidth="1"/>
    <col min="11029" max="11029" width="14.125" style="15" bestFit="1" customWidth="1"/>
    <col min="11030" max="11030" width="16.625" style="15" bestFit="1" customWidth="1"/>
    <col min="11031" max="11031" width="14.125" style="15" bestFit="1" customWidth="1"/>
    <col min="11032" max="11032" width="14.375" style="15" bestFit="1" customWidth="1"/>
    <col min="11033" max="11033" width="14.625" style="15" customWidth="1"/>
    <col min="11034" max="11034" width="13.875" style="15" bestFit="1" customWidth="1"/>
    <col min="11035" max="11035" width="14.625" style="15" customWidth="1"/>
    <col min="11036" max="11272" width="9" style="15"/>
    <col min="11273" max="11273" width="14.125" style="15" customWidth="1"/>
    <col min="11274" max="11274" width="14.75" style="15" bestFit="1" customWidth="1"/>
    <col min="11275" max="11275" width="21.375" style="15" bestFit="1" customWidth="1"/>
    <col min="11276" max="11276" width="14.75" style="15" bestFit="1" customWidth="1"/>
    <col min="11277" max="11277" width="21.375" style="15" bestFit="1" customWidth="1"/>
    <col min="11278" max="11278" width="14.75" style="15" bestFit="1" customWidth="1"/>
    <col min="11279" max="11279" width="21.375" style="15" bestFit="1" customWidth="1"/>
    <col min="11280" max="11280" width="14.75" style="15" bestFit="1" customWidth="1"/>
    <col min="11281" max="11281" width="21.375" style="15" bestFit="1" customWidth="1"/>
    <col min="11282" max="11282" width="14.75" style="15" bestFit="1" customWidth="1"/>
    <col min="11283" max="11283" width="21.375" style="15" bestFit="1" customWidth="1"/>
    <col min="11284" max="11284" width="16.625" style="15" bestFit="1" customWidth="1"/>
    <col min="11285" max="11285" width="14.125" style="15" bestFit="1" customWidth="1"/>
    <col min="11286" max="11286" width="16.625" style="15" bestFit="1" customWidth="1"/>
    <col min="11287" max="11287" width="14.125" style="15" bestFit="1" customWidth="1"/>
    <col min="11288" max="11288" width="14.375" style="15" bestFit="1" customWidth="1"/>
    <col min="11289" max="11289" width="14.625" style="15" customWidth="1"/>
    <col min="11290" max="11290" width="13.875" style="15" bestFit="1" customWidth="1"/>
    <col min="11291" max="11291" width="14.625" style="15" customWidth="1"/>
    <col min="11292" max="11528" width="9" style="15"/>
    <col min="11529" max="11529" width="14.125" style="15" customWidth="1"/>
    <col min="11530" max="11530" width="14.75" style="15" bestFit="1" customWidth="1"/>
    <col min="11531" max="11531" width="21.375" style="15" bestFit="1" customWidth="1"/>
    <col min="11532" max="11532" width="14.75" style="15" bestFit="1" customWidth="1"/>
    <col min="11533" max="11533" width="21.375" style="15" bestFit="1" customWidth="1"/>
    <col min="11534" max="11534" width="14.75" style="15" bestFit="1" customWidth="1"/>
    <col min="11535" max="11535" width="21.375" style="15" bestFit="1" customWidth="1"/>
    <col min="11536" max="11536" width="14.75" style="15" bestFit="1" customWidth="1"/>
    <col min="11537" max="11537" width="21.375" style="15" bestFit="1" customWidth="1"/>
    <col min="11538" max="11538" width="14.75" style="15" bestFit="1" customWidth="1"/>
    <col min="11539" max="11539" width="21.375" style="15" bestFit="1" customWidth="1"/>
    <col min="11540" max="11540" width="16.625" style="15" bestFit="1" customWidth="1"/>
    <col min="11541" max="11541" width="14.125" style="15" bestFit="1" customWidth="1"/>
    <col min="11542" max="11542" width="16.625" style="15" bestFit="1" customWidth="1"/>
    <col min="11543" max="11543" width="14.125" style="15" bestFit="1" customWidth="1"/>
    <col min="11544" max="11544" width="14.375" style="15" bestFit="1" customWidth="1"/>
    <col min="11545" max="11545" width="14.625" style="15" customWidth="1"/>
    <col min="11546" max="11546" width="13.875" style="15" bestFit="1" customWidth="1"/>
    <col min="11547" max="11547" width="14.625" style="15" customWidth="1"/>
    <col min="11548" max="11784" width="9" style="15"/>
    <col min="11785" max="11785" width="14.125" style="15" customWidth="1"/>
    <col min="11786" max="11786" width="14.75" style="15" bestFit="1" customWidth="1"/>
    <col min="11787" max="11787" width="21.375" style="15" bestFit="1" customWidth="1"/>
    <col min="11788" max="11788" width="14.75" style="15" bestFit="1" customWidth="1"/>
    <col min="11789" max="11789" width="21.375" style="15" bestFit="1" customWidth="1"/>
    <col min="11790" max="11790" width="14.75" style="15" bestFit="1" customWidth="1"/>
    <col min="11791" max="11791" width="21.375" style="15" bestFit="1" customWidth="1"/>
    <col min="11792" max="11792" width="14.75" style="15" bestFit="1" customWidth="1"/>
    <col min="11793" max="11793" width="21.375" style="15" bestFit="1" customWidth="1"/>
    <col min="11794" max="11794" width="14.75" style="15" bestFit="1" customWidth="1"/>
    <col min="11795" max="11795" width="21.375" style="15" bestFit="1" customWidth="1"/>
    <col min="11796" max="11796" width="16.625" style="15" bestFit="1" customWidth="1"/>
    <col min="11797" max="11797" width="14.125" style="15" bestFit="1" customWidth="1"/>
    <col min="11798" max="11798" width="16.625" style="15" bestFit="1" customWidth="1"/>
    <col min="11799" max="11799" width="14.125" style="15" bestFit="1" customWidth="1"/>
    <col min="11800" max="11800" width="14.375" style="15" bestFit="1" customWidth="1"/>
    <col min="11801" max="11801" width="14.625" style="15" customWidth="1"/>
    <col min="11802" max="11802" width="13.875" style="15" bestFit="1" customWidth="1"/>
    <col min="11803" max="11803" width="14.625" style="15" customWidth="1"/>
    <col min="11804" max="12040" width="9" style="15"/>
    <col min="12041" max="12041" width="14.125" style="15" customWidth="1"/>
    <col min="12042" max="12042" width="14.75" style="15" bestFit="1" customWidth="1"/>
    <col min="12043" max="12043" width="21.375" style="15" bestFit="1" customWidth="1"/>
    <col min="12044" max="12044" width="14.75" style="15" bestFit="1" customWidth="1"/>
    <col min="12045" max="12045" width="21.375" style="15" bestFit="1" customWidth="1"/>
    <col min="12046" max="12046" width="14.75" style="15" bestFit="1" customWidth="1"/>
    <col min="12047" max="12047" width="21.375" style="15" bestFit="1" customWidth="1"/>
    <col min="12048" max="12048" width="14.75" style="15" bestFit="1" customWidth="1"/>
    <col min="12049" max="12049" width="21.375" style="15" bestFit="1" customWidth="1"/>
    <col min="12050" max="12050" width="14.75" style="15" bestFit="1" customWidth="1"/>
    <col min="12051" max="12051" width="21.375" style="15" bestFit="1" customWidth="1"/>
    <col min="12052" max="12052" width="16.625" style="15" bestFit="1" customWidth="1"/>
    <col min="12053" max="12053" width="14.125" style="15" bestFit="1" customWidth="1"/>
    <col min="12054" max="12054" width="16.625" style="15" bestFit="1" customWidth="1"/>
    <col min="12055" max="12055" width="14.125" style="15" bestFit="1" customWidth="1"/>
    <col min="12056" max="12056" width="14.375" style="15" bestFit="1" customWidth="1"/>
    <col min="12057" max="12057" width="14.625" style="15" customWidth="1"/>
    <col min="12058" max="12058" width="13.875" style="15" bestFit="1" customWidth="1"/>
    <col min="12059" max="12059" width="14.625" style="15" customWidth="1"/>
    <col min="12060" max="12296" width="9" style="15"/>
    <col min="12297" max="12297" width="14.125" style="15" customWidth="1"/>
    <col min="12298" max="12298" width="14.75" style="15" bestFit="1" customWidth="1"/>
    <col min="12299" max="12299" width="21.375" style="15" bestFit="1" customWidth="1"/>
    <col min="12300" max="12300" width="14.75" style="15" bestFit="1" customWidth="1"/>
    <col min="12301" max="12301" width="21.375" style="15" bestFit="1" customWidth="1"/>
    <col min="12302" max="12302" width="14.75" style="15" bestFit="1" customWidth="1"/>
    <col min="12303" max="12303" width="21.375" style="15" bestFit="1" customWidth="1"/>
    <col min="12304" max="12304" width="14.75" style="15" bestFit="1" customWidth="1"/>
    <col min="12305" max="12305" width="21.375" style="15" bestFit="1" customWidth="1"/>
    <col min="12306" max="12306" width="14.75" style="15" bestFit="1" customWidth="1"/>
    <col min="12307" max="12307" width="21.375" style="15" bestFit="1" customWidth="1"/>
    <col min="12308" max="12308" width="16.625" style="15" bestFit="1" customWidth="1"/>
    <col min="12309" max="12309" width="14.125" style="15" bestFit="1" customWidth="1"/>
    <col min="12310" max="12310" width="16.625" style="15" bestFit="1" customWidth="1"/>
    <col min="12311" max="12311" width="14.125" style="15" bestFit="1" customWidth="1"/>
    <col min="12312" max="12312" width="14.375" style="15" bestFit="1" customWidth="1"/>
    <col min="12313" max="12313" width="14.625" style="15" customWidth="1"/>
    <col min="12314" max="12314" width="13.875" style="15" bestFit="1" customWidth="1"/>
    <col min="12315" max="12315" width="14.625" style="15" customWidth="1"/>
    <col min="12316" max="12552" width="9" style="15"/>
    <col min="12553" max="12553" width="14.125" style="15" customWidth="1"/>
    <col min="12554" max="12554" width="14.75" style="15" bestFit="1" customWidth="1"/>
    <col min="12555" max="12555" width="21.375" style="15" bestFit="1" customWidth="1"/>
    <col min="12556" max="12556" width="14.75" style="15" bestFit="1" customWidth="1"/>
    <col min="12557" max="12557" width="21.375" style="15" bestFit="1" customWidth="1"/>
    <col min="12558" max="12558" width="14.75" style="15" bestFit="1" customWidth="1"/>
    <col min="12559" max="12559" width="21.375" style="15" bestFit="1" customWidth="1"/>
    <col min="12560" max="12560" width="14.75" style="15" bestFit="1" customWidth="1"/>
    <col min="12561" max="12561" width="21.375" style="15" bestFit="1" customWidth="1"/>
    <col min="12562" max="12562" width="14.75" style="15" bestFit="1" customWidth="1"/>
    <col min="12563" max="12563" width="21.375" style="15" bestFit="1" customWidth="1"/>
    <col min="12564" max="12564" width="16.625" style="15" bestFit="1" customWidth="1"/>
    <col min="12565" max="12565" width="14.125" style="15" bestFit="1" customWidth="1"/>
    <col min="12566" max="12566" width="16.625" style="15" bestFit="1" customWidth="1"/>
    <col min="12567" max="12567" width="14.125" style="15" bestFit="1" customWidth="1"/>
    <col min="12568" max="12568" width="14.375" style="15" bestFit="1" customWidth="1"/>
    <col min="12569" max="12569" width="14.625" style="15" customWidth="1"/>
    <col min="12570" max="12570" width="13.875" style="15" bestFit="1" customWidth="1"/>
    <col min="12571" max="12571" width="14.625" style="15" customWidth="1"/>
    <col min="12572" max="12808" width="9" style="15"/>
    <col min="12809" max="12809" width="14.125" style="15" customWidth="1"/>
    <col min="12810" max="12810" width="14.75" style="15" bestFit="1" customWidth="1"/>
    <col min="12811" max="12811" width="21.375" style="15" bestFit="1" customWidth="1"/>
    <col min="12812" max="12812" width="14.75" style="15" bestFit="1" customWidth="1"/>
    <col min="12813" max="12813" width="21.375" style="15" bestFit="1" customWidth="1"/>
    <col min="12814" max="12814" width="14.75" style="15" bestFit="1" customWidth="1"/>
    <col min="12815" max="12815" width="21.375" style="15" bestFit="1" customWidth="1"/>
    <col min="12816" max="12816" width="14.75" style="15" bestFit="1" customWidth="1"/>
    <col min="12817" max="12817" width="21.375" style="15" bestFit="1" customWidth="1"/>
    <col min="12818" max="12818" width="14.75" style="15" bestFit="1" customWidth="1"/>
    <col min="12819" max="12819" width="21.375" style="15" bestFit="1" customWidth="1"/>
    <col min="12820" max="12820" width="16.625" style="15" bestFit="1" customWidth="1"/>
    <col min="12821" max="12821" width="14.125" style="15" bestFit="1" customWidth="1"/>
    <col min="12822" max="12822" width="16.625" style="15" bestFit="1" customWidth="1"/>
    <col min="12823" max="12823" width="14.125" style="15" bestFit="1" customWidth="1"/>
    <col min="12824" max="12824" width="14.375" style="15" bestFit="1" customWidth="1"/>
    <col min="12825" max="12825" width="14.625" style="15" customWidth="1"/>
    <col min="12826" max="12826" width="13.875" style="15" bestFit="1" customWidth="1"/>
    <col min="12827" max="12827" width="14.625" style="15" customWidth="1"/>
    <col min="12828" max="13064" width="9" style="15"/>
    <col min="13065" max="13065" width="14.125" style="15" customWidth="1"/>
    <col min="13066" max="13066" width="14.75" style="15" bestFit="1" customWidth="1"/>
    <col min="13067" max="13067" width="21.375" style="15" bestFit="1" customWidth="1"/>
    <col min="13068" max="13068" width="14.75" style="15" bestFit="1" customWidth="1"/>
    <col min="13069" max="13069" width="21.375" style="15" bestFit="1" customWidth="1"/>
    <col min="13070" max="13070" width="14.75" style="15" bestFit="1" customWidth="1"/>
    <col min="13071" max="13071" width="21.375" style="15" bestFit="1" customWidth="1"/>
    <col min="13072" max="13072" width="14.75" style="15" bestFit="1" customWidth="1"/>
    <col min="13073" max="13073" width="21.375" style="15" bestFit="1" customWidth="1"/>
    <col min="13074" max="13074" width="14.75" style="15" bestFit="1" customWidth="1"/>
    <col min="13075" max="13075" width="21.375" style="15" bestFit="1" customWidth="1"/>
    <col min="13076" max="13076" width="16.625" style="15" bestFit="1" customWidth="1"/>
    <col min="13077" max="13077" width="14.125" style="15" bestFit="1" customWidth="1"/>
    <col min="13078" max="13078" width="16.625" style="15" bestFit="1" customWidth="1"/>
    <col min="13079" max="13079" width="14.125" style="15" bestFit="1" customWidth="1"/>
    <col min="13080" max="13080" width="14.375" style="15" bestFit="1" customWidth="1"/>
    <col min="13081" max="13081" width="14.625" style="15" customWidth="1"/>
    <col min="13082" max="13082" width="13.875" style="15" bestFit="1" customWidth="1"/>
    <col min="13083" max="13083" width="14.625" style="15" customWidth="1"/>
    <col min="13084" max="13320" width="9" style="15"/>
    <col min="13321" max="13321" width="14.125" style="15" customWidth="1"/>
    <col min="13322" max="13322" width="14.75" style="15" bestFit="1" customWidth="1"/>
    <col min="13323" max="13323" width="21.375" style="15" bestFit="1" customWidth="1"/>
    <col min="13324" max="13324" width="14.75" style="15" bestFit="1" customWidth="1"/>
    <col min="13325" max="13325" width="21.375" style="15" bestFit="1" customWidth="1"/>
    <col min="13326" max="13326" width="14.75" style="15" bestFit="1" customWidth="1"/>
    <col min="13327" max="13327" width="21.375" style="15" bestFit="1" customWidth="1"/>
    <col min="13328" max="13328" width="14.75" style="15" bestFit="1" customWidth="1"/>
    <col min="13329" max="13329" width="21.375" style="15" bestFit="1" customWidth="1"/>
    <col min="13330" max="13330" width="14.75" style="15" bestFit="1" customWidth="1"/>
    <col min="13331" max="13331" width="21.375" style="15" bestFit="1" customWidth="1"/>
    <col min="13332" max="13332" width="16.625" style="15" bestFit="1" customWidth="1"/>
    <col min="13333" max="13333" width="14.125" style="15" bestFit="1" customWidth="1"/>
    <col min="13334" max="13334" width="16.625" style="15" bestFit="1" customWidth="1"/>
    <col min="13335" max="13335" width="14.125" style="15" bestFit="1" customWidth="1"/>
    <col min="13336" max="13336" width="14.375" style="15" bestFit="1" customWidth="1"/>
    <col min="13337" max="13337" width="14.625" style="15" customWidth="1"/>
    <col min="13338" max="13338" width="13.875" style="15" bestFit="1" customWidth="1"/>
    <col min="13339" max="13339" width="14.625" style="15" customWidth="1"/>
    <col min="13340" max="13576" width="9" style="15"/>
    <col min="13577" max="13577" width="14.125" style="15" customWidth="1"/>
    <col min="13578" max="13578" width="14.75" style="15" bestFit="1" customWidth="1"/>
    <col min="13579" max="13579" width="21.375" style="15" bestFit="1" customWidth="1"/>
    <col min="13580" max="13580" width="14.75" style="15" bestFit="1" customWidth="1"/>
    <col min="13581" max="13581" width="21.375" style="15" bestFit="1" customWidth="1"/>
    <col min="13582" max="13582" width="14.75" style="15" bestFit="1" customWidth="1"/>
    <col min="13583" max="13583" width="21.375" style="15" bestFit="1" customWidth="1"/>
    <col min="13584" max="13584" width="14.75" style="15" bestFit="1" customWidth="1"/>
    <col min="13585" max="13585" width="21.375" style="15" bestFit="1" customWidth="1"/>
    <col min="13586" max="13586" width="14.75" style="15" bestFit="1" customWidth="1"/>
    <col min="13587" max="13587" width="21.375" style="15" bestFit="1" customWidth="1"/>
    <col min="13588" max="13588" width="16.625" style="15" bestFit="1" customWidth="1"/>
    <col min="13589" max="13589" width="14.125" style="15" bestFit="1" customWidth="1"/>
    <col min="13590" max="13590" width="16.625" style="15" bestFit="1" customWidth="1"/>
    <col min="13591" max="13591" width="14.125" style="15" bestFit="1" customWidth="1"/>
    <col min="13592" max="13592" width="14.375" style="15" bestFit="1" customWidth="1"/>
    <col min="13593" max="13593" width="14.625" style="15" customWidth="1"/>
    <col min="13594" max="13594" width="13.875" style="15" bestFit="1" customWidth="1"/>
    <col min="13595" max="13595" width="14.625" style="15" customWidth="1"/>
    <col min="13596" max="13832" width="9" style="15"/>
    <col min="13833" max="13833" width="14.125" style="15" customWidth="1"/>
    <col min="13834" max="13834" width="14.75" style="15" bestFit="1" customWidth="1"/>
    <col min="13835" max="13835" width="21.375" style="15" bestFit="1" customWidth="1"/>
    <col min="13836" max="13836" width="14.75" style="15" bestFit="1" customWidth="1"/>
    <col min="13837" max="13837" width="21.375" style="15" bestFit="1" customWidth="1"/>
    <col min="13838" max="13838" width="14.75" style="15" bestFit="1" customWidth="1"/>
    <col min="13839" max="13839" width="21.375" style="15" bestFit="1" customWidth="1"/>
    <col min="13840" max="13840" width="14.75" style="15" bestFit="1" customWidth="1"/>
    <col min="13841" max="13841" width="21.375" style="15" bestFit="1" customWidth="1"/>
    <col min="13842" max="13842" width="14.75" style="15" bestFit="1" customWidth="1"/>
    <col min="13843" max="13843" width="21.375" style="15" bestFit="1" customWidth="1"/>
    <col min="13844" max="13844" width="16.625" style="15" bestFit="1" customWidth="1"/>
    <col min="13845" max="13845" width="14.125" style="15" bestFit="1" customWidth="1"/>
    <col min="13846" max="13846" width="16.625" style="15" bestFit="1" customWidth="1"/>
    <col min="13847" max="13847" width="14.125" style="15" bestFit="1" customWidth="1"/>
    <col min="13848" max="13848" width="14.375" style="15" bestFit="1" customWidth="1"/>
    <col min="13849" max="13849" width="14.625" style="15" customWidth="1"/>
    <col min="13850" max="13850" width="13.875" style="15" bestFit="1" customWidth="1"/>
    <col min="13851" max="13851" width="14.625" style="15" customWidth="1"/>
    <col min="13852" max="14088" width="9" style="15"/>
    <col min="14089" max="14089" width="14.125" style="15" customWidth="1"/>
    <col min="14090" max="14090" width="14.75" style="15" bestFit="1" customWidth="1"/>
    <col min="14091" max="14091" width="21.375" style="15" bestFit="1" customWidth="1"/>
    <col min="14092" max="14092" width="14.75" style="15" bestFit="1" customWidth="1"/>
    <col min="14093" max="14093" width="21.375" style="15" bestFit="1" customWidth="1"/>
    <col min="14094" max="14094" width="14.75" style="15" bestFit="1" customWidth="1"/>
    <col min="14095" max="14095" width="21.375" style="15" bestFit="1" customWidth="1"/>
    <col min="14096" max="14096" width="14.75" style="15" bestFit="1" customWidth="1"/>
    <col min="14097" max="14097" width="21.375" style="15" bestFit="1" customWidth="1"/>
    <col min="14098" max="14098" width="14.75" style="15" bestFit="1" customWidth="1"/>
    <col min="14099" max="14099" width="21.375" style="15" bestFit="1" customWidth="1"/>
    <col min="14100" max="14100" width="16.625" style="15" bestFit="1" customWidth="1"/>
    <col min="14101" max="14101" width="14.125" style="15" bestFit="1" customWidth="1"/>
    <col min="14102" max="14102" width="16.625" style="15" bestFit="1" customWidth="1"/>
    <col min="14103" max="14103" width="14.125" style="15" bestFit="1" customWidth="1"/>
    <col min="14104" max="14104" width="14.375" style="15" bestFit="1" customWidth="1"/>
    <col min="14105" max="14105" width="14.625" style="15" customWidth="1"/>
    <col min="14106" max="14106" width="13.875" style="15" bestFit="1" customWidth="1"/>
    <col min="14107" max="14107" width="14.625" style="15" customWidth="1"/>
    <col min="14108" max="14344" width="9" style="15"/>
    <col min="14345" max="14345" width="14.125" style="15" customWidth="1"/>
    <col min="14346" max="14346" width="14.75" style="15" bestFit="1" customWidth="1"/>
    <col min="14347" max="14347" width="21.375" style="15" bestFit="1" customWidth="1"/>
    <col min="14348" max="14348" width="14.75" style="15" bestFit="1" customWidth="1"/>
    <col min="14349" max="14349" width="21.375" style="15" bestFit="1" customWidth="1"/>
    <col min="14350" max="14350" width="14.75" style="15" bestFit="1" customWidth="1"/>
    <col min="14351" max="14351" width="21.375" style="15" bestFit="1" customWidth="1"/>
    <col min="14352" max="14352" width="14.75" style="15" bestFit="1" customWidth="1"/>
    <col min="14353" max="14353" width="21.375" style="15" bestFit="1" customWidth="1"/>
    <col min="14354" max="14354" width="14.75" style="15" bestFit="1" customWidth="1"/>
    <col min="14355" max="14355" width="21.375" style="15" bestFit="1" customWidth="1"/>
    <col min="14356" max="14356" width="16.625" style="15" bestFit="1" customWidth="1"/>
    <col min="14357" max="14357" width="14.125" style="15" bestFit="1" customWidth="1"/>
    <col min="14358" max="14358" width="16.625" style="15" bestFit="1" customWidth="1"/>
    <col min="14359" max="14359" width="14.125" style="15" bestFit="1" customWidth="1"/>
    <col min="14360" max="14360" width="14.375" style="15" bestFit="1" customWidth="1"/>
    <col min="14361" max="14361" width="14.625" style="15" customWidth="1"/>
    <col min="14362" max="14362" width="13.875" style="15" bestFit="1" customWidth="1"/>
    <col min="14363" max="14363" width="14.625" style="15" customWidth="1"/>
    <col min="14364" max="14600" width="9" style="15"/>
    <col min="14601" max="14601" width="14.125" style="15" customWidth="1"/>
    <col min="14602" max="14602" width="14.75" style="15" bestFit="1" customWidth="1"/>
    <col min="14603" max="14603" width="21.375" style="15" bestFit="1" customWidth="1"/>
    <col min="14604" max="14604" width="14.75" style="15" bestFit="1" customWidth="1"/>
    <col min="14605" max="14605" width="21.375" style="15" bestFit="1" customWidth="1"/>
    <col min="14606" max="14606" width="14.75" style="15" bestFit="1" customWidth="1"/>
    <col min="14607" max="14607" width="21.375" style="15" bestFit="1" customWidth="1"/>
    <col min="14608" max="14608" width="14.75" style="15" bestFit="1" customWidth="1"/>
    <col min="14609" max="14609" width="21.375" style="15" bestFit="1" customWidth="1"/>
    <col min="14610" max="14610" width="14.75" style="15" bestFit="1" customWidth="1"/>
    <col min="14611" max="14611" width="21.375" style="15" bestFit="1" customWidth="1"/>
    <col min="14612" max="14612" width="16.625" style="15" bestFit="1" customWidth="1"/>
    <col min="14613" max="14613" width="14.125" style="15" bestFit="1" customWidth="1"/>
    <col min="14614" max="14614" width="16.625" style="15" bestFit="1" customWidth="1"/>
    <col min="14615" max="14615" width="14.125" style="15" bestFit="1" customWidth="1"/>
    <col min="14616" max="14616" width="14.375" style="15" bestFit="1" customWidth="1"/>
    <col min="14617" max="14617" width="14.625" style="15" customWidth="1"/>
    <col min="14618" max="14618" width="13.875" style="15" bestFit="1" customWidth="1"/>
    <col min="14619" max="14619" width="14.625" style="15" customWidth="1"/>
    <col min="14620" max="14856" width="9" style="15"/>
    <col min="14857" max="14857" width="14.125" style="15" customWidth="1"/>
    <col min="14858" max="14858" width="14.75" style="15" bestFit="1" customWidth="1"/>
    <col min="14859" max="14859" width="21.375" style="15" bestFit="1" customWidth="1"/>
    <col min="14860" max="14860" width="14.75" style="15" bestFit="1" customWidth="1"/>
    <col min="14861" max="14861" width="21.375" style="15" bestFit="1" customWidth="1"/>
    <col min="14862" max="14862" width="14.75" style="15" bestFit="1" customWidth="1"/>
    <col min="14863" max="14863" width="21.375" style="15" bestFit="1" customWidth="1"/>
    <col min="14864" max="14864" width="14.75" style="15" bestFit="1" customWidth="1"/>
    <col min="14865" max="14865" width="21.375" style="15" bestFit="1" customWidth="1"/>
    <col min="14866" max="14866" width="14.75" style="15" bestFit="1" customWidth="1"/>
    <col min="14867" max="14867" width="21.375" style="15" bestFit="1" customWidth="1"/>
    <col min="14868" max="14868" width="16.625" style="15" bestFit="1" customWidth="1"/>
    <col min="14869" max="14869" width="14.125" style="15" bestFit="1" customWidth="1"/>
    <col min="14870" max="14870" width="16.625" style="15" bestFit="1" customWidth="1"/>
    <col min="14871" max="14871" width="14.125" style="15" bestFit="1" customWidth="1"/>
    <col min="14872" max="14872" width="14.375" style="15" bestFit="1" customWidth="1"/>
    <col min="14873" max="14873" width="14.625" style="15" customWidth="1"/>
    <col min="14874" max="14874" width="13.875" style="15" bestFit="1" customWidth="1"/>
    <col min="14875" max="14875" width="14.625" style="15" customWidth="1"/>
    <col min="14876" max="15112" width="9" style="15"/>
    <col min="15113" max="15113" width="14.125" style="15" customWidth="1"/>
    <col min="15114" max="15114" width="14.75" style="15" bestFit="1" customWidth="1"/>
    <col min="15115" max="15115" width="21.375" style="15" bestFit="1" customWidth="1"/>
    <col min="15116" max="15116" width="14.75" style="15" bestFit="1" customWidth="1"/>
    <col min="15117" max="15117" width="21.375" style="15" bestFit="1" customWidth="1"/>
    <col min="15118" max="15118" width="14.75" style="15" bestFit="1" customWidth="1"/>
    <col min="15119" max="15119" width="21.375" style="15" bestFit="1" customWidth="1"/>
    <col min="15120" max="15120" width="14.75" style="15" bestFit="1" customWidth="1"/>
    <col min="15121" max="15121" width="21.375" style="15" bestFit="1" customWidth="1"/>
    <col min="15122" max="15122" width="14.75" style="15" bestFit="1" customWidth="1"/>
    <col min="15123" max="15123" width="21.375" style="15" bestFit="1" customWidth="1"/>
    <col min="15124" max="15124" width="16.625" style="15" bestFit="1" customWidth="1"/>
    <col min="15125" max="15125" width="14.125" style="15" bestFit="1" customWidth="1"/>
    <col min="15126" max="15126" width="16.625" style="15" bestFit="1" customWidth="1"/>
    <col min="15127" max="15127" width="14.125" style="15" bestFit="1" customWidth="1"/>
    <col min="15128" max="15128" width="14.375" style="15" bestFit="1" customWidth="1"/>
    <col min="15129" max="15129" width="14.625" style="15" customWidth="1"/>
    <col min="15130" max="15130" width="13.875" style="15" bestFit="1" customWidth="1"/>
    <col min="15131" max="15131" width="14.625" style="15" customWidth="1"/>
    <col min="15132" max="15368" width="9" style="15"/>
    <col min="15369" max="15369" width="14.125" style="15" customWidth="1"/>
    <col min="15370" max="15370" width="14.75" style="15" bestFit="1" customWidth="1"/>
    <col min="15371" max="15371" width="21.375" style="15" bestFit="1" customWidth="1"/>
    <col min="15372" max="15372" width="14.75" style="15" bestFit="1" customWidth="1"/>
    <col min="15373" max="15373" width="21.375" style="15" bestFit="1" customWidth="1"/>
    <col min="15374" max="15374" width="14.75" style="15" bestFit="1" customWidth="1"/>
    <col min="15375" max="15375" width="21.375" style="15" bestFit="1" customWidth="1"/>
    <col min="15376" max="15376" width="14.75" style="15" bestFit="1" customWidth="1"/>
    <col min="15377" max="15377" width="21.375" style="15" bestFit="1" customWidth="1"/>
    <col min="15378" max="15378" width="14.75" style="15" bestFit="1" customWidth="1"/>
    <col min="15379" max="15379" width="21.375" style="15" bestFit="1" customWidth="1"/>
    <col min="15380" max="15380" width="16.625" style="15" bestFit="1" customWidth="1"/>
    <col min="15381" max="15381" width="14.125" style="15" bestFit="1" customWidth="1"/>
    <col min="15382" max="15382" width="16.625" style="15" bestFit="1" customWidth="1"/>
    <col min="15383" max="15383" width="14.125" style="15" bestFit="1" customWidth="1"/>
    <col min="15384" max="15384" width="14.375" style="15" bestFit="1" customWidth="1"/>
    <col min="15385" max="15385" width="14.625" style="15" customWidth="1"/>
    <col min="15386" max="15386" width="13.875" style="15" bestFit="1" customWidth="1"/>
    <col min="15387" max="15387" width="14.625" style="15" customWidth="1"/>
    <col min="15388" max="15624" width="9" style="15"/>
    <col min="15625" max="15625" width="14.125" style="15" customWidth="1"/>
    <col min="15626" max="15626" width="14.75" style="15" bestFit="1" customWidth="1"/>
    <col min="15627" max="15627" width="21.375" style="15" bestFit="1" customWidth="1"/>
    <col min="15628" max="15628" width="14.75" style="15" bestFit="1" customWidth="1"/>
    <col min="15629" max="15629" width="21.375" style="15" bestFit="1" customWidth="1"/>
    <col min="15630" max="15630" width="14.75" style="15" bestFit="1" customWidth="1"/>
    <col min="15631" max="15631" width="21.375" style="15" bestFit="1" customWidth="1"/>
    <col min="15632" max="15632" width="14.75" style="15" bestFit="1" customWidth="1"/>
    <col min="15633" max="15633" width="21.375" style="15" bestFit="1" customWidth="1"/>
    <col min="15634" max="15634" width="14.75" style="15" bestFit="1" customWidth="1"/>
    <col min="15635" max="15635" width="21.375" style="15" bestFit="1" customWidth="1"/>
    <col min="15636" max="15636" width="16.625" style="15" bestFit="1" customWidth="1"/>
    <col min="15637" max="15637" width="14.125" style="15" bestFit="1" customWidth="1"/>
    <col min="15638" max="15638" width="16.625" style="15" bestFit="1" customWidth="1"/>
    <col min="15639" max="15639" width="14.125" style="15" bestFit="1" customWidth="1"/>
    <col min="15640" max="15640" width="14.375" style="15" bestFit="1" customWidth="1"/>
    <col min="15641" max="15641" width="14.625" style="15" customWidth="1"/>
    <col min="15642" max="15642" width="13.875" style="15" bestFit="1" customWidth="1"/>
    <col min="15643" max="15643" width="14.625" style="15" customWidth="1"/>
    <col min="15644" max="15880" width="9" style="15"/>
    <col min="15881" max="15881" width="14.125" style="15" customWidth="1"/>
    <col min="15882" max="15882" width="14.75" style="15" bestFit="1" customWidth="1"/>
    <col min="15883" max="15883" width="21.375" style="15" bestFit="1" customWidth="1"/>
    <col min="15884" max="15884" width="14.75" style="15" bestFit="1" customWidth="1"/>
    <col min="15885" max="15885" width="21.375" style="15" bestFit="1" customWidth="1"/>
    <col min="15886" max="15886" width="14.75" style="15" bestFit="1" customWidth="1"/>
    <col min="15887" max="15887" width="21.375" style="15" bestFit="1" customWidth="1"/>
    <col min="15888" max="15888" width="14.75" style="15" bestFit="1" customWidth="1"/>
    <col min="15889" max="15889" width="21.375" style="15" bestFit="1" customWidth="1"/>
    <col min="15890" max="15890" width="14.75" style="15" bestFit="1" customWidth="1"/>
    <col min="15891" max="15891" width="21.375" style="15" bestFit="1" customWidth="1"/>
    <col min="15892" max="15892" width="16.625" style="15" bestFit="1" customWidth="1"/>
    <col min="15893" max="15893" width="14.125" style="15" bestFit="1" customWidth="1"/>
    <col min="15894" max="15894" width="16.625" style="15" bestFit="1" customWidth="1"/>
    <col min="15895" max="15895" width="14.125" style="15" bestFit="1" customWidth="1"/>
    <col min="15896" max="15896" width="14.375" style="15" bestFit="1" customWidth="1"/>
    <col min="15897" max="15897" width="14.625" style="15" customWidth="1"/>
    <col min="15898" max="15898" width="13.875" style="15" bestFit="1" customWidth="1"/>
    <col min="15899" max="15899" width="14.625" style="15" customWidth="1"/>
    <col min="15900" max="16136" width="9" style="15"/>
    <col min="16137" max="16137" width="14.125" style="15" customWidth="1"/>
    <col min="16138" max="16138" width="14.75" style="15" bestFit="1" customWidth="1"/>
    <col min="16139" max="16139" width="21.375" style="15" bestFit="1" customWidth="1"/>
    <col min="16140" max="16140" width="14.75" style="15" bestFit="1" customWidth="1"/>
    <col min="16141" max="16141" width="21.375" style="15" bestFit="1" customWidth="1"/>
    <col min="16142" max="16142" width="14.75" style="15" bestFit="1" customWidth="1"/>
    <col min="16143" max="16143" width="21.375" style="15" bestFit="1" customWidth="1"/>
    <col min="16144" max="16144" width="14.75" style="15" bestFit="1" customWidth="1"/>
    <col min="16145" max="16145" width="21.375" style="15" bestFit="1" customWidth="1"/>
    <col min="16146" max="16146" width="14.75" style="15" bestFit="1" customWidth="1"/>
    <col min="16147" max="16147" width="21.375" style="15" bestFit="1" customWidth="1"/>
    <col min="16148" max="16148" width="16.625" style="15" bestFit="1" customWidth="1"/>
    <col min="16149" max="16149" width="14.125" style="15" bestFit="1" customWidth="1"/>
    <col min="16150" max="16150" width="16.625" style="15" bestFit="1" customWidth="1"/>
    <col min="16151" max="16151" width="14.125" style="15" bestFit="1" customWidth="1"/>
    <col min="16152" max="16152" width="14.375" style="15" bestFit="1" customWidth="1"/>
    <col min="16153" max="16153" width="14.625" style="15" customWidth="1"/>
    <col min="16154" max="16154" width="13.875" style="15" bestFit="1" customWidth="1"/>
    <col min="16155" max="16155" width="14.625" style="15" customWidth="1"/>
    <col min="16156" max="16384" width="9" style="15"/>
  </cols>
  <sheetData>
    <row r="1" spans="1:27" s="13" customFormat="1" ht="33" x14ac:dyDescent="0.75">
      <c r="A1" s="1556" t="s">
        <v>769</v>
      </c>
      <c r="B1" s="1556"/>
      <c r="C1" s="1556"/>
      <c r="D1" s="1556"/>
      <c r="E1" s="142"/>
      <c r="G1" s="142"/>
      <c r="I1" s="142"/>
      <c r="K1" s="142"/>
      <c r="M1" s="142"/>
      <c r="O1" s="142"/>
      <c r="Q1" s="142"/>
      <c r="S1" s="142"/>
      <c r="U1" s="142"/>
      <c r="W1" s="142"/>
      <c r="Z1" s="142"/>
    </row>
    <row r="2" spans="1:27" s="13" customFormat="1" ht="33" x14ac:dyDescent="0.75">
      <c r="A2" s="1557" t="s">
        <v>770</v>
      </c>
      <c r="B2" s="1557"/>
      <c r="C2" s="1557"/>
      <c r="D2" s="1557"/>
      <c r="E2" s="142"/>
      <c r="G2" s="142"/>
      <c r="I2" s="142"/>
      <c r="K2" s="142"/>
      <c r="M2" s="142"/>
      <c r="O2" s="142"/>
      <c r="Q2" s="142"/>
      <c r="S2" s="142"/>
      <c r="U2" s="142"/>
      <c r="W2" s="142"/>
      <c r="Z2" s="142"/>
    </row>
    <row r="3" spans="1:27" ht="26.25" x14ac:dyDescent="0.55000000000000004">
      <c r="A3" s="159"/>
      <c r="C3" s="602"/>
      <c r="Y3" s="1514" t="s">
        <v>439</v>
      </c>
      <c r="Z3" s="1514"/>
      <c r="AA3" s="1514"/>
    </row>
    <row r="4" spans="1:27" s="356" customFormat="1" ht="26.25" x14ac:dyDescent="0.2">
      <c r="A4" s="1544" t="s">
        <v>265</v>
      </c>
      <c r="B4" s="1547" t="s">
        <v>587</v>
      </c>
      <c r="C4" s="1548"/>
      <c r="D4" s="1548"/>
      <c r="E4" s="1548"/>
      <c r="F4" s="1548"/>
      <c r="G4" s="1548"/>
      <c r="H4" s="1548"/>
      <c r="I4" s="1548"/>
      <c r="J4" s="1548"/>
      <c r="K4" s="1548"/>
      <c r="L4" s="1548"/>
      <c r="M4" s="1548"/>
      <c r="N4" s="1548"/>
      <c r="O4" s="1549"/>
      <c r="P4" s="1550" t="s">
        <v>594</v>
      </c>
      <c r="Q4" s="1551"/>
      <c r="R4" s="1550" t="s">
        <v>499</v>
      </c>
      <c r="S4" s="1551"/>
      <c r="T4" s="1550" t="s">
        <v>500</v>
      </c>
      <c r="U4" s="1551"/>
      <c r="V4" s="1550" t="s">
        <v>443</v>
      </c>
      <c r="W4" s="1551"/>
      <c r="X4" s="1558" t="s">
        <v>593</v>
      </c>
      <c r="Y4" s="1559"/>
      <c r="Z4" s="1559"/>
      <c r="AA4" s="1560"/>
    </row>
    <row r="5" spans="1:27" s="20" customFormat="1" ht="62.25" customHeight="1" x14ac:dyDescent="0.2">
      <c r="A5" s="1545"/>
      <c r="B5" s="1554" t="s">
        <v>188</v>
      </c>
      <c r="C5" s="1531"/>
      <c r="D5" s="1531"/>
      <c r="E5" s="1531"/>
      <c r="F5" s="1531"/>
      <c r="G5" s="1531"/>
      <c r="H5" s="1531"/>
      <c r="I5" s="1531"/>
      <c r="J5" s="1531"/>
      <c r="K5" s="1532"/>
      <c r="L5" s="1533" t="s">
        <v>193</v>
      </c>
      <c r="M5" s="1534"/>
      <c r="N5" s="1533" t="s">
        <v>194</v>
      </c>
      <c r="O5" s="1534"/>
      <c r="P5" s="1552"/>
      <c r="Q5" s="1553"/>
      <c r="R5" s="1552"/>
      <c r="S5" s="1553"/>
      <c r="T5" s="1552"/>
      <c r="U5" s="1553"/>
      <c r="V5" s="1552"/>
      <c r="W5" s="1553"/>
      <c r="X5" s="1561"/>
      <c r="Y5" s="1562"/>
      <c r="Z5" s="1562"/>
      <c r="AA5" s="1563"/>
    </row>
    <row r="6" spans="1:27" s="20" customFormat="1" ht="39.75" customHeight="1" x14ac:dyDescent="0.2">
      <c r="A6" s="1545"/>
      <c r="B6" s="1555" t="s">
        <v>189</v>
      </c>
      <c r="C6" s="1536"/>
      <c r="D6" s="1555" t="s">
        <v>588</v>
      </c>
      <c r="E6" s="1536"/>
      <c r="F6" s="1555" t="s">
        <v>191</v>
      </c>
      <c r="G6" s="1536"/>
      <c r="H6" s="1555" t="s">
        <v>192</v>
      </c>
      <c r="I6" s="1536"/>
      <c r="J6" s="1555" t="s">
        <v>316</v>
      </c>
      <c r="K6" s="1536"/>
      <c r="L6" s="357" t="s">
        <v>256</v>
      </c>
      <c r="M6" s="604" t="s">
        <v>257</v>
      </c>
      <c r="N6" s="357" t="s">
        <v>256</v>
      </c>
      <c r="O6" s="604" t="s">
        <v>257</v>
      </c>
      <c r="P6" s="357" t="s">
        <v>256</v>
      </c>
      <c r="Q6" s="604" t="s">
        <v>257</v>
      </c>
      <c r="R6" s="357" t="s">
        <v>256</v>
      </c>
      <c r="S6" s="604" t="s">
        <v>257</v>
      </c>
      <c r="T6" s="357" t="s">
        <v>256</v>
      </c>
      <c r="U6" s="604" t="s">
        <v>257</v>
      </c>
      <c r="V6" s="357" t="s">
        <v>256</v>
      </c>
      <c r="W6" s="604" t="s">
        <v>257</v>
      </c>
      <c r="X6" s="357" t="s">
        <v>256</v>
      </c>
      <c r="Y6" s="1526" t="s">
        <v>258</v>
      </c>
      <c r="Z6" s="604" t="s">
        <v>257</v>
      </c>
      <c r="AA6" s="1526" t="s">
        <v>258</v>
      </c>
    </row>
    <row r="7" spans="1:27" s="20" customFormat="1" ht="60" customHeight="1" x14ac:dyDescent="0.2">
      <c r="A7" s="1545"/>
      <c r="B7" s="514" t="s">
        <v>649</v>
      </c>
      <c r="C7" s="605" t="s">
        <v>446</v>
      </c>
      <c r="D7" s="514" t="s">
        <v>649</v>
      </c>
      <c r="E7" s="605" t="s">
        <v>446</v>
      </c>
      <c r="F7" s="514" t="s">
        <v>649</v>
      </c>
      <c r="G7" s="605" t="s">
        <v>446</v>
      </c>
      <c r="H7" s="514" t="s">
        <v>649</v>
      </c>
      <c r="I7" s="605" t="s">
        <v>446</v>
      </c>
      <c r="J7" s="514" t="s">
        <v>649</v>
      </c>
      <c r="K7" s="605" t="s">
        <v>446</v>
      </c>
      <c r="L7" s="357" t="s">
        <v>259</v>
      </c>
      <c r="M7" s="604" t="s">
        <v>260</v>
      </c>
      <c r="N7" s="357" t="s">
        <v>259</v>
      </c>
      <c r="O7" s="604" t="s">
        <v>260</v>
      </c>
      <c r="P7" s="357" t="s">
        <v>259</v>
      </c>
      <c r="Q7" s="604" t="s">
        <v>260</v>
      </c>
      <c r="R7" s="357" t="s">
        <v>259</v>
      </c>
      <c r="S7" s="604" t="s">
        <v>260</v>
      </c>
      <c r="T7" s="357" t="s">
        <v>259</v>
      </c>
      <c r="U7" s="604" t="s">
        <v>260</v>
      </c>
      <c r="V7" s="357" t="s">
        <v>259</v>
      </c>
      <c r="W7" s="604" t="s">
        <v>260</v>
      </c>
      <c r="X7" s="357" t="s">
        <v>259</v>
      </c>
      <c r="Y7" s="1527"/>
      <c r="Z7" s="604" t="s">
        <v>260</v>
      </c>
      <c r="AA7" s="1527"/>
    </row>
    <row r="8" spans="1:27" s="20" customFormat="1" ht="60" customHeight="1" x14ac:dyDescent="0.2">
      <c r="A8" s="1546"/>
      <c r="B8" s="561" t="s">
        <v>650</v>
      </c>
      <c r="C8" s="606" t="s">
        <v>262</v>
      </c>
      <c r="D8" s="561" t="s">
        <v>650</v>
      </c>
      <c r="E8" s="606" t="s">
        <v>262</v>
      </c>
      <c r="F8" s="561" t="s">
        <v>650</v>
      </c>
      <c r="G8" s="606" t="s">
        <v>262</v>
      </c>
      <c r="H8" s="561" t="s">
        <v>650</v>
      </c>
      <c r="I8" s="606" t="s">
        <v>262</v>
      </c>
      <c r="J8" s="561" t="s">
        <v>650</v>
      </c>
      <c r="K8" s="606" t="s">
        <v>262</v>
      </c>
      <c r="L8" s="561" t="s">
        <v>650</v>
      </c>
      <c r="M8" s="606" t="s">
        <v>262</v>
      </c>
      <c r="N8" s="561" t="s">
        <v>650</v>
      </c>
      <c r="O8" s="606" t="s">
        <v>262</v>
      </c>
      <c r="P8" s="561" t="s">
        <v>650</v>
      </c>
      <c r="Q8" s="606" t="s">
        <v>262</v>
      </c>
      <c r="R8" s="561" t="s">
        <v>650</v>
      </c>
      <c r="S8" s="606" t="s">
        <v>262</v>
      </c>
      <c r="T8" s="561" t="s">
        <v>650</v>
      </c>
      <c r="U8" s="606" t="s">
        <v>262</v>
      </c>
      <c r="V8" s="561" t="s">
        <v>650</v>
      </c>
      <c r="W8" s="606" t="s">
        <v>262</v>
      </c>
      <c r="X8" s="561" t="s">
        <v>650</v>
      </c>
      <c r="Y8" s="358" t="s">
        <v>263</v>
      </c>
      <c r="Z8" s="606" t="s">
        <v>262</v>
      </c>
      <c r="AA8" s="358" t="s">
        <v>263</v>
      </c>
    </row>
    <row r="9" spans="1:27" s="417" customFormat="1" ht="53.25" customHeight="1" x14ac:dyDescent="0.2">
      <c r="A9" s="413" t="s">
        <v>637</v>
      </c>
      <c r="B9" s="414">
        <v>11891</v>
      </c>
      <c r="C9" s="623">
        <v>6578452.0999999996</v>
      </c>
      <c r="D9" s="414">
        <v>2302</v>
      </c>
      <c r="E9" s="623">
        <v>943648.13</v>
      </c>
      <c r="F9" s="414">
        <v>679</v>
      </c>
      <c r="G9" s="623">
        <v>465973.23</v>
      </c>
      <c r="H9" s="414">
        <v>0</v>
      </c>
      <c r="I9" s="623">
        <v>0</v>
      </c>
      <c r="J9" s="414">
        <v>14872</v>
      </c>
      <c r="K9" s="623">
        <v>7988073.459999999</v>
      </c>
      <c r="L9" s="414">
        <v>0</v>
      </c>
      <c r="M9" s="623">
        <v>0</v>
      </c>
      <c r="N9" s="414">
        <v>110</v>
      </c>
      <c r="O9" s="623">
        <v>124164784.23154202</v>
      </c>
      <c r="P9" s="414">
        <v>87</v>
      </c>
      <c r="Q9" s="623">
        <v>30783.96</v>
      </c>
      <c r="R9" s="414">
        <v>0</v>
      </c>
      <c r="S9" s="623">
        <v>0</v>
      </c>
      <c r="T9" s="414">
        <v>0</v>
      </c>
      <c r="U9" s="623">
        <v>0</v>
      </c>
      <c r="V9" s="414">
        <v>5908</v>
      </c>
      <c r="W9" s="623">
        <v>1939625</v>
      </c>
      <c r="X9" s="415">
        <v>20977</v>
      </c>
      <c r="Y9" s="416">
        <v>0.60992292879308996</v>
      </c>
      <c r="Z9" s="624">
        <v>134123266.65154201</v>
      </c>
      <c r="AA9" s="416">
        <v>3.7974093283336674</v>
      </c>
    </row>
    <row r="10" spans="1:27" s="417" customFormat="1" ht="53.25" customHeight="1" x14ac:dyDescent="0.2">
      <c r="A10" s="418" t="s">
        <v>159</v>
      </c>
      <c r="B10" s="414">
        <v>393745</v>
      </c>
      <c r="C10" s="623">
        <v>85569618.258000001</v>
      </c>
      <c r="D10" s="414">
        <v>192520</v>
      </c>
      <c r="E10" s="623">
        <v>43970998.336999997</v>
      </c>
      <c r="F10" s="414">
        <v>170296</v>
      </c>
      <c r="G10" s="623">
        <v>32861030.394000001</v>
      </c>
      <c r="H10" s="414">
        <v>0</v>
      </c>
      <c r="I10" s="623">
        <v>0</v>
      </c>
      <c r="J10" s="414">
        <v>756561</v>
      </c>
      <c r="K10" s="623">
        <v>162401646.98900002</v>
      </c>
      <c r="L10" s="414">
        <v>0</v>
      </c>
      <c r="M10" s="623">
        <v>0</v>
      </c>
      <c r="N10" s="414">
        <v>3306</v>
      </c>
      <c r="O10" s="623">
        <v>158061995.35404</v>
      </c>
      <c r="P10" s="414">
        <v>1862</v>
      </c>
      <c r="Q10" s="623">
        <v>541881.951</v>
      </c>
      <c r="R10" s="414">
        <v>22329</v>
      </c>
      <c r="S10" s="623">
        <v>52957756.430689998</v>
      </c>
      <c r="T10" s="414">
        <v>3079</v>
      </c>
      <c r="U10" s="623">
        <v>1579153.8953200001</v>
      </c>
      <c r="V10" s="414">
        <v>165082</v>
      </c>
      <c r="W10" s="623">
        <v>420775181.80000001</v>
      </c>
      <c r="X10" s="415">
        <v>952219</v>
      </c>
      <c r="Y10" s="416">
        <v>27.686523398599768</v>
      </c>
      <c r="Z10" s="624">
        <v>796317616.42004991</v>
      </c>
      <c r="AA10" s="416">
        <v>22.546005778149325</v>
      </c>
    </row>
    <row r="11" spans="1:27" s="417" customFormat="1" ht="53.25" customHeight="1" x14ac:dyDescent="0.2">
      <c r="A11" s="418" t="s">
        <v>697</v>
      </c>
      <c r="B11" s="414">
        <v>460</v>
      </c>
      <c r="C11" s="623">
        <v>39950.597999999998</v>
      </c>
      <c r="D11" s="414">
        <v>6531</v>
      </c>
      <c r="E11" s="623">
        <v>1208613.902999999</v>
      </c>
      <c r="F11" s="414">
        <v>588</v>
      </c>
      <c r="G11" s="623">
        <v>320700</v>
      </c>
      <c r="H11" s="414">
        <v>54</v>
      </c>
      <c r="I11" s="623">
        <v>8923.1</v>
      </c>
      <c r="J11" s="414">
        <v>7633</v>
      </c>
      <c r="K11" s="623">
        <v>1578187.6009999991</v>
      </c>
      <c r="L11" s="414">
        <v>0</v>
      </c>
      <c r="M11" s="623">
        <v>0</v>
      </c>
      <c r="N11" s="414">
        <v>0</v>
      </c>
      <c r="O11" s="623">
        <v>0</v>
      </c>
      <c r="P11" s="414">
        <v>0</v>
      </c>
      <c r="Q11" s="623">
        <v>0</v>
      </c>
      <c r="R11" s="414">
        <v>0</v>
      </c>
      <c r="S11" s="623">
        <v>0</v>
      </c>
      <c r="T11" s="414">
        <v>0</v>
      </c>
      <c r="U11" s="623">
        <v>0</v>
      </c>
      <c r="V11" s="414">
        <v>18</v>
      </c>
      <c r="W11" s="623">
        <v>5700</v>
      </c>
      <c r="X11" s="415">
        <v>7651</v>
      </c>
      <c r="Y11" s="416">
        <v>0.22245889918462752</v>
      </c>
      <c r="Z11" s="624">
        <v>1583887.6009999991</v>
      </c>
      <c r="AA11" s="416">
        <v>4.4844341337851541E-2</v>
      </c>
    </row>
    <row r="12" spans="1:27" s="417" customFormat="1" ht="53.25" customHeight="1" x14ac:dyDescent="0.2">
      <c r="A12" s="418" t="s">
        <v>160</v>
      </c>
      <c r="B12" s="414">
        <v>31392</v>
      </c>
      <c r="C12" s="623">
        <v>6621224</v>
      </c>
      <c r="D12" s="414">
        <v>61976</v>
      </c>
      <c r="E12" s="623">
        <v>12598294</v>
      </c>
      <c r="F12" s="414">
        <v>6483</v>
      </c>
      <c r="G12" s="623">
        <v>2318765</v>
      </c>
      <c r="H12" s="414">
        <v>0</v>
      </c>
      <c r="I12" s="623">
        <v>0</v>
      </c>
      <c r="J12" s="414">
        <v>99851</v>
      </c>
      <c r="K12" s="623">
        <v>21538283</v>
      </c>
      <c r="L12" s="414">
        <v>0</v>
      </c>
      <c r="M12" s="623">
        <v>0</v>
      </c>
      <c r="N12" s="414">
        <v>1884</v>
      </c>
      <c r="O12" s="623">
        <v>244741559.88065296</v>
      </c>
      <c r="P12" s="414">
        <v>507</v>
      </c>
      <c r="Q12" s="623">
        <v>169345</v>
      </c>
      <c r="R12" s="414">
        <v>1212</v>
      </c>
      <c r="S12" s="623">
        <v>3081948.9600000009</v>
      </c>
      <c r="T12" s="414">
        <v>0</v>
      </c>
      <c r="U12" s="623">
        <v>0</v>
      </c>
      <c r="V12" s="414">
        <v>13372</v>
      </c>
      <c r="W12" s="623">
        <v>8943647</v>
      </c>
      <c r="X12" s="415">
        <v>116826</v>
      </c>
      <c r="Y12" s="416">
        <v>3.3968086990123241</v>
      </c>
      <c r="Z12" s="624">
        <v>278474783.84065294</v>
      </c>
      <c r="AA12" s="416">
        <v>7.8844093814802658</v>
      </c>
    </row>
    <row r="13" spans="1:27" s="417" customFormat="1" ht="53.25" customHeight="1" x14ac:dyDescent="0.2">
      <c r="A13" s="418" t="s">
        <v>161</v>
      </c>
      <c r="B13" s="414">
        <v>49404</v>
      </c>
      <c r="C13" s="623">
        <v>16352991.213999987</v>
      </c>
      <c r="D13" s="414">
        <v>99353</v>
      </c>
      <c r="E13" s="623">
        <v>21879893.914000005</v>
      </c>
      <c r="F13" s="414">
        <v>7575</v>
      </c>
      <c r="G13" s="623">
        <v>2162768</v>
      </c>
      <c r="H13" s="414">
        <v>0</v>
      </c>
      <c r="I13" s="623">
        <v>0</v>
      </c>
      <c r="J13" s="414">
        <v>156332</v>
      </c>
      <c r="K13" s="623">
        <v>40395653.127999991</v>
      </c>
      <c r="L13" s="414">
        <v>0</v>
      </c>
      <c r="M13" s="623">
        <v>0</v>
      </c>
      <c r="N13" s="414">
        <v>1085</v>
      </c>
      <c r="O13" s="623">
        <v>108497929</v>
      </c>
      <c r="P13" s="414">
        <v>209</v>
      </c>
      <c r="Q13" s="623">
        <v>77217.956000000238</v>
      </c>
      <c r="R13" s="414">
        <v>48</v>
      </c>
      <c r="S13" s="623">
        <v>111700</v>
      </c>
      <c r="T13" s="414">
        <v>0</v>
      </c>
      <c r="U13" s="623">
        <v>0</v>
      </c>
      <c r="V13" s="414">
        <v>5088</v>
      </c>
      <c r="W13" s="623">
        <v>8853800</v>
      </c>
      <c r="X13" s="415">
        <v>162762</v>
      </c>
      <c r="Y13" s="416">
        <v>4.7324343679373078</v>
      </c>
      <c r="Z13" s="624">
        <v>157936300.08399999</v>
      </c>
      <c r="AA13" s="416">
        <v>4.4716237099985046</v>
      </c>
    </row>
    <row r="14" spans="1:27" s="417" customFormat="1" ht="53.25" customHeight="1" x14ac:dyDescent="0.2">
      <c r="A14" s="418" t="s">
        <v>162</v>
      </c>
      <c r="B14" s="414">
        <v>0</v>
      </c>
      <c r="C14" s="623">
        <v>0</v>
      </c>
      <c r="D14" s="414">
        <v>11</v>
      </c>
      <c r="E14" s="623">
        <v>1750</v>
      </c>
      <c r="F14" s="414">
        <v>0</v>
      </c>
      <c r="G14" s="623">
        <v>0</v>
      </c>
      <c r="H14" s="414">
        <v>0</v>
      </c>
      <c r="I14" s="623">
        <v>0</v>
      </c>
      <c r="J14" s="414">
        <v>11</v>
      </c>
      <c r="K14" s="623">
        <v>1750</v>
      </c>
      <c r="L14" s="414">
        <v>0</v>
      </c>
      <c r="M14" s="623">
        <v>0</v>
      </c>
      <c r="N14" s="414">
        <v>13</v>
      </c>
      <c r="O14" s="623">
        <v>798550</v>
      </c>
      <c r="P14" s="414">
        <v>0</v>
      </c>
      <c r="Q14" s="623">
        <v>0</v>
      </c>
      <c r="R14" s="414">
        <v>0</v>
      </c>
      <c r="S14" s="623">
        <v>0</v>
      </c>
      <c r="T14" s="414">
        <v>0</v>
      </c>
      <c r="U14" s="623">
        <v>0</v>
      </c>
      <c r="V14" s="414">
        <v>0</v>
      </c>
      <c r="W14" s="623">
        <v>0</v>
      </c>
      <c r="X14" s="415">
        <v>24</v>
      </c>
      <c r="Y14" s="416">
        <v>6.9781905377480852E-4</v>
      </c>
      <c r="Z14" s="624">
        <v>800300</v>
      </c>
      <c r="AA14" s="416">
        <v>2.2658758329835941E-2</v>
      </c>
    </row>
    <row r="15" spans="1:27" s="417" customFormat="1" ht="53.25" customHeight="1" x14ac:dyDescent="0.2">
      <c r="A15" s="418" t="s">
        <v>163</v>
      </c>
      <c r="B15" s="414">
        <v>1708</v>
      </c>
      <c r="C15" s="623">
        <v>271091.56000000006</v>
      </c>
      <c r="D15" s="414">
        <v>853</v>
      </c>
      <c r="E15" s="623">
        <v>221064.67</v>
      </c>
      <c r="F15" s="414">
        <v>33301</v>
      </c>
      <c r="G15" s="623">
        <v>5206710</v>
      </c>
      <c r="H15" s="414">
        <v>0</v>
      </c>
      <c r="I15" s="623">
        <v>0</v>
      </c>
      <c r="J15" s="414">
        <v>35862</v>
      </c>
      <c r="K15" s="623">
        <v>5698866.2299999995</v>
      </c>
      <c r="L15" s="414">
        <v>0</v>
      </c>
      <c r="M15" s="623">
        <v>0</v>
      </c>
      <c r="N15" s="414">
        <v>501</v>
      </c>
      <c r="O15" s="623">
        <v>109063410.17000002</v>
      </c>
      <c r="P15" s="414">
        <v>232</v>
      </c>
      <c r="Q15" s="623">
        <v>60728.52</v>
      </c>
      <c r="R15" s="414">
        <v>0</v>
      </c>
      <c r="S15" s="623">
        <v>0</v>
      </c>
      <c r="T15" s="414">
        <v>0</v>
      </c>
      <c r="U15" s="623">
        <v>0</v>
      </c>
      <c r="V15" s="414">
        <v>12</v>
      </c>
      <c r="W15" s="623">
        <v>255710</v>
      </c>
      <c r="X15" s="415">
        <v>36607</v>
      </c>
      <c r="Y15" s="416">
        <v>1.0643775875639341</v>
      </c>
      <c r="Z15" s="624">
        <v>115078714.92000002</v>
      </c>
      <c r="AA15" s="416">
        <v>3.258204161289973</v>
      </c>
    </row>
    <row r="16" spans="1:27" s="417" customFormat="1" ht="53.25" customHeight="1" x14ac:dyDescent="0.2">
      <c r="A16" s="418" t="s">
        <v>164</v>
      </c>
      <c r="B16" s="414">
        <v>35627</v>
      </c>
      <c r="C16" s="623">
        <v>11618374.679000009</v>
      </c>
      <c r="D16" s="414">
        <v>165147</v>
      </c>
      <c r="E16" s="623">
        <v>25472381.621000003</v>
      </c>
      <c r="F16" s="414">
        <v>37144</v>
      </c>
      <c r="G16" s="623">
        <v>10064537.381999999</v>
      </c>
      <c r="H16" s="414">
        <v>0</v>
      </c>
      <c r="I16" s="623">
        <v>0</v>
      </c>
      <c r="J16" s="414">
        <v>237918</v>
      </c>
      <c r="K16" s="623">
        <v>47155293.682000011</v>
      </c>
      <c r="L16" s="414">
        <v>2805</v>
      </c>
      <c r="M16" s="623">
        <v>321004.35600000038</v>
      </c>
      <c r="N16" s="414">
        <v>62164</v>
      </c>
      <c r="O16" s="623">
        <v>414899664.56130099</v>
      </c>
      <c r="P16" s="414">
        <v>1339</v>
      </c>
      <c r="Q16" s="623">
        <v>322566.56299999997</v>
      </c>
      <c r="R16" s="414">
        <v>3756</v>
      </c>
      <c r="S16" s="623">
        <v>13044672.04000001</v>
      </c>
      <c r="T16" s="414">
        <v>0</v>
      </c>
      <c r="U16" s="623">
        <v>0</v>
      </c>
      <c r="V16" s="414">
        <v>35804</v>
      </c>
      <c r="W16" s="623">
        <v>24261590</v>
      </c>
      <c r="X16" s="415">
        <v>343786</v>
      </c>
      <c r="Y16" s="416">
        <v>9.9958508842094318</v>
      </c>
      <c r="Z16" s="624">
        <v>500004791.20230103</v>
      </c>
      <c r="AA16" s="416">
        <v>14.15655095290893</v>
      </c>
    </row>
    <row r="17" spans="1:27" s="417" customFormat="1" ht="53.25" customHeight="1" x14ac:dyDescent="0.2">
      <c r="A17" s="418" t="s">
        <v>165</v>
      </c>
      <c r="B17" s="414">
        <v>5377</v>
      </c>
      <c r="C17" s="623">
        <v>1234066.8420000002</v>
      </c>
      <c r="D17" s="414">
        <v>19532</v>
      </c>
      <c r="E17" s="623">
        <v>3531918.7349999999</v>
      </c>
      <c r="F17" s="414">
        <v>0</v>
      </c>
      <c r="G17" s="623">
        <v>0</v>
      </c>
      <c r="H17" s="414">
        <v>0</v>
      </c>
      <c r="I17" s="623">
        <v>0</v>
      </c>
      <c r="J17" s="414">
        <v>24909</v>
      </c>
      <c r="K17" s="623">
        <v>4765985.5769999996</v>
      </c>
      <c r="L17" s="414">
        <v>2</v>
      </c>
      <c r="M17" s="623">
        <v>22.21</v>
      </c>
      <c r="N17" s="414">
        <v>506</v>
      </c>
      <c r="O17" s="623">
        <v>95025804.022974208</v>
      </c>
      <c r="P17" s="414">
        <v>39</v>
      </c>
      <c r="Q17" s="623">
        <v>5735.04</v>
      </c>
      <c r="R17" s="414">
        <v>857</v>
      </c>
      <c r="S17" s="623">
        <v>640323.33299999998</v>
      </c>
      <c r="T17" s="414">
        <v>0</v>
      </c>
      <c r="U17" s="623">
        <v>0</v>
      </c>
      <c r="V17" s="414">
        <v>2057</v>
      </c>
      <c r="W17" s="623">
        <v>1170600</v>
      </c>
      <c r="X17" s="415">
        <v>28370</v>
      </c>
      <c r="Y17" s="416">
        <v>0.82488027314963819</v>
      </c>
      <c r="Z17" s="624">
        <v>101608470.18297419</v>
      </c>
      <c r="AA17" s="416">
        <v>2.8768234038989791</v>
      </c>
    </row>
    <row r="18" spans="1:27" s="417" customFormat="1" ht="53.25" customHeight="1" x14ac:dyDescent="0.2">
      <c r="A18" s="418" t="s">
        <v>166</v>
      </c>
      <c r="B18" s="414">
        <v>172190</v>
      </c>
      <c r="C18" s="623">
        <v>49344215.270000003</v>
      </c>
      <c r="D18" s="414">
        <v>87318</v>
      </c>
      <c r="E18" s="623">
        <v>18630631.879999999</v>
      </c>
      <c r="F18" s="414">
        <v>20937</v>
      </c>
      <c r="G18" s="623">
        <v>10886824.5</v>
      </c>
      <c r="H18" s="414">
        <v>0</v>
      </c>
      <c r="I18" s="623">
        <v>0</v>
      </c>
      <c r="J18" s="414">
        <v>280445</v>
      </c>
      <c r="K18" s="623">
        <v>78861671.649999991</v>
      </c>
      <c r="L18" s="414">
        <v>0</v>
      </c>
      <c r="M18" s="623">
        <v>0</v>
      </c>
      <c r="N18" s="414">
        <v>360</v>
      </c>
      <c r="O18" s="623">
        <v>138818596.66</v>
      </c>
      <c r="P18" s="414">
        <v>908</v>
      </c>
      <c r="Q18" s="623">
        <v>260864.93</v>
      </c>
      <c r="R18" s="414">
        <v>6084</v>
      </c>
      <c r="S18" s="623">
        <v>7760315.2000000002</v>
      </c>
      <c r="T18" s="414">
        <v>1589</v>
      </c>
      <c r="U18" s="623">
        <v>388300.67</v>
      </c>
      <c r="V18" s="414">
        <v>5030</v>
      </c>
      <c r="W18" s="623">
        <v>1936740.5</v>
      </c>
      <c r="X18" s="415">
        <v>294416</v>
      </c>
      <c r="Y18" s="416">
        <v>8.560378939006835</v>
      </c>
      <c r="Z18" s="624">
        <v>228026489.61000001</v>
      </c>
      <c r="AA18" s="416">
        <v>6.4560753728274838</v>
      </c>
    </row>
    <row r="19" spans="1:27" s="417" customFormat="1" ht="53.25" customHeight="1" x14ac:dyDescent="0.2">
      <c r="A19" s="418" t="s">
        <v>694</v>
      </c>
      <c r="B19" s="414">
        <v>200</v>
      </c>
      <c r="C19" s="623">
        <v>49000.987999999998</v>
      </c>
      <c r="D19" s="414">
        <v>1572</v>
      </c>
      <c r="E19" s="623">
        <v>386659.13099999999</v>
      </c>
      <c r="F19" s="414">
        <v>501</v>
      </c>
      <c r="G19" s="623">
        <v>58470</v>
      </c>
      <c r="H19" s="414">
        <v>0</v>
      </c>
      <c r="I19" s="623">
        <v>0</v>
      </c>
      <c r="J19" s="414">
        <v>2273</v>
      </c>
      <c r="K19" s="623">
        <v>494130.11900000001</v>
      </c>
      <c r="L19" s="414">
        <v>12</v>
      </c>
      <c r="M19" s="623">
        <v>347.53700000000003</v>
      </c>
      <c r="N19" s="414">
        <v>0</v>
      </c>
      <c r="O19" s="623">
        <v>0</v>
      </c>
      <c r="P19" s="414">
        <v>2</v>
      </c>
      <c r="Q19" s="623">
        <v>406.77499999999998</v>
      </c>
      <c r="R19" s="414">
        <v>14</v>
      </c>
      <c r="S19" s="623">
        <v>6925</v>
      </c>
      <c r="T19" s="414">
        <v>0</v>
      </c>
      <c r="U19" s="623">
        <v>0</v>
      </c>
      <c r="V19" s="414">
        <v>24</v>
      </c>
      <c r="W19" s="623">
        <v>47500</v>
      </c>
      <c r="X19" s="415">
        <v>2325</v>
      </c>
      <c r="Y19" s="416">
        <v>6.7601220834434581E-2</v>
      </c>
      <c r="Z19" s="624">
        <v>549309.43099999998</v>
      </c>
      <c r="AA19" s="416">
        <v>1.5552504867335611E-2</v>
      </c>
    </row>
    <row r="20" spans="1:27" s="417" customFormat="1" ht="53.25" customHeight="1" x14ac:dyDescent="0.2">
      <c r="A20" s="418" t="s">
        <v>167</v>
      </c>
      <c r="B20" s="414">
        <v>111614</v>
      </c>
      <c r="C20" s="623">
        <v>34440764.395069979</v>
      </c>
      <c r="D20" s="414">
        <v>93215</v>
      </c>
      <c r="E20" s="623">
        <v>40461625.058439791</v>
      </c>
      <c r="F20" s="414">
        <v>37707</v>
      </c>
      <c r="G20" s="623">
        <v>61315916.698939994</v>
      </c>
      <c r="H20" s="414">
        <v>0</v>
      </c>
      <c r="I20" s="623">
        <v>0</v>
      </c>
      <c r="J20" s="414">
        <v>242536</v>
      </c>
      <c r="K20" s="623">
        <v>136218306.15244979</v>
      </c>
      <c r="L20" s="414">
        <v>210</v>
      </c>
      <c r="M20" s="623">
        <v>21345.137999999999</v>
      </c>
      <c r="N20" s="414">
        <v>365</v>
      </c>
      <c r="O20" s="623">
        <v>130905502.05743039</v>
      </c>
      <c r="P20" s="414">
        <v>351</v>
      </c>
      <c r="Q20" s="623">
        <v>187651.95619999999</v>
      </c>
      <c r="R20" s="414">
        <v>589</v>
      </c>
      <c r="S20" s="623">
        <v>1176813.2845600001</v>
      </c>
      <c r="T20" s="414">
        <v>123</v>
      </c>
      <c r="U20" s="623">
        <v>227934.4</v>
      </c>
      <c r="V20" s="414">
        <v>116375</v>
      </c>
      <c r="W20" s="623">
        <v>38676545</v>
      </c>
      <c r="X20" s="415">
        <v>360549</v>
      </c>
      <c r="Y20" s="416">
        <v>10.483248417477228</v>
      </c>
      <c r="Z20" s="624">
        <v>307414097.98864019</v>
      </c>
      <c r="AA20" s="416">
        <v>8.7037632806561316</v>
      </c>
    </row>
    <row r="21" spans="1:27" s="417" customFormat="1" ht="53.25" customHeight="1" x14ac:dyDescent="0.2">
      <c r="A21" s="418" t="s">
        <v>168</v>
      </c>
      <c r="B21" s="414">
        <v>14113</v>
      </c>
      <c r="C21" s="623">
        <v>3172835.6</v>
      </c>
      <c r="D21" s="414">
        <v>39928</v>
      </c>
      <c r="E21" s="623">
        <v>6783785.2199999988</v>
      </c>
      <c r="F21" s="414">
        <v>2684</v>
      </c>
      <c r="G21" s="623">
        <v>249910.82</v>
      </c>
      <c r="H21" s="414">
        <v>0</v>
      </c>
      <c r="I21" s="623">
        <v>0</v>
      </c>
      <c r="J21" s="414">
        <v>56725</v>
      </c>
      <c r="K21" s="623">
        <v>10206531.640000001</v>
      </c>
      <c r="L21" s="414">
        <v>62796</v>
      </c>
      <c r="M21" s="623">
        <v>7633743.4199999999</v>
      </c>
      <c r="N21" s="414">
        <v>43927</v>
      </c>
      <c r="O21" s="623">
        <v>67277850.210000008</v>
      </c>
      <c r="P21" s="414">
        <v>34</v>
      </c>
      <c r="Q21" s="623">
        <v>12946.86</v>
      </c>
      <c r="R21" s="414">
        <v>2</v>
      </c>
      <c r="S21" s="623">
        <v>1608</v>
      </c>
      <c r="T21" s="414">
        <v>0</v>
      </c>
      <c r="U21" s="623">
        <v>0</v>
      </c>
      <c r="V21" s="414">
        <v>29148</v>
      </c>
      <c r="W21" s="623">
        <v>12127700</v>
      </c>
      <c r="X21" s="415">
        <v>192632</v>
      </c>
      <c r="Y21" s="416">
        <v>5.6009283319478715</v>
      </c>
      <c r="Z21" s="624">
        <v>97260380.13000001</v>
      </c>
      <c r="AA21" s="416">
        <v>2.7537166667920125</v>
      </c>
    </row>
    <row r="22" spans="1:27" s="417" customFormat="1" ht="53.25" customHeight="1" x14ac:dyDescent="0.2">
      <c r="A22" s="419" t="s">
        <v>169</v>
      </c>
      <c r="B22" s="414">
        <v>7490</v>
      </c>
      <c r="C22" s="623">
        <v>2621113.9257499999</v>
      </c>
      <c r="D22" s="414">
        <v>3098</v>
      </c>
      <c r="E22" s="623">
        <v>671151.98592000001</v>
      </c>
      <c r="F22" s="414">
        <v>1724</v>
      </c>
      <c r="G22" s="623">
        <v>1420171.9728699999</v>
      </c>
      <c r="H22" s="414">
        <v>0</v>
      </c>
      <c r="I22" s="623">
        <v>0</v>
      </c>
      <c r="J22" s="414">
        <v>12312</v>
      </c>
      <c r="K22" s="623">
        <v>4712437.88454</v>
      </c>
      <c r="L22" s="414">
        <v>189</v>
      </c>
      <c r="M22" s="623">
        <v>8628.3259999999991</v>
      </c>
      <c r="N22" s="414">
        <v>17</v>
      </c>
      <c r="O22" s="623">
        <v>114866456.03300001</v>
      </c>
      <c r="P22" s="414">
        <v>42</v>
      </c>
      <c r="Q22" s="623">
        <v>20006.537400000001</v>
      </c>
      <c r="R22" s="414">
        <v>0</v>
      </c>
      <c r="S22" s="623">
        <v>0</v>
      </c>
      <c r="T22" s="414">
        <v>0</v>
      </c>
      <c r="U22" s="623">
        <v>0</v>
      </c>
      <c r="V22" s="414">
        <v>7709</v>
      </c>
      <c r="W22" s="623">
        <v>3621950</v>
      </c>
      <c r="X22" s="415">
        <v>20269</v>
      </c>
      <c r="Y22" s="416">
        <v>0.58933726670673314</v>
      </c>
      <c r="Z22" s="624">
        <v>123229478.78094001</v>
      </c>
      <c r="AA22" s="416">
        <v>3.4889753577520501</v>
      </c>
    </row>
    <row r="23" spans="1:27" s="417" customFormat="1" ht="53.25" customHeight="1" x14ac:dyDescent="0.2">
      <c r="A23" s="418" t="s">
        <v>170</v>
      </c>
      <c r="B23" s="414">
        <v>4128</v>
      </c>
      <c r="C23" s="623">
        <v>1215086</v>
      </c>
      <c r="D23" s="414">
        <v>40242</v>
      </c>
      <c r="E23" s="623">
        <v>9461826.0409999993</v>
      </c>
      <c r="F23" s="414">
        <v>9383</v>
      </c>
      <c r="G23" s="623">
        <v>2931054</v>
      </c>
      <c r="H23" s="414">
        <v>4270</v>
      </c>
      <c r="I23" s="623">
        <v>742148.55860000011</v>
      </c>
      <c r="J23" s="414">
        <v>58023</v>
      </c>
      <c r="K23" s="623">
        <v>14350114.599599998</v>
      </c>
      <c r="L23" s="414">
        <v>0</v>
      </c>
      <c r="M23" s="623">
        <v>0</v>
      </c>
      <c r="N23" s="414">
        <v>174283</v>
      </c>
      <c r="O23" s="623">
        <v>142346261.91702011</v>
      </c>
      <c r="P23" s="414">
        <v>1852</v>
      </c>
      <c r="Q23" s="623">
        <v>393963.76899999997</v>
      </c>
      <c r="R23" s="414">
        <v>1171</v>
      </c>
      <c r="S23" s="623">
        <v>3982356.5690000001</v>
      </c>
      <c r="T23" s="414">
        <v>0</v>
      </c>
      <c r="U23" s="623">
        <v>0</v>
      </c>
      <c r="V23" s="414">
        <v>6152</v>
      </c>
      <c r="W23" s="623">
        <v>2448630</v>
      </c>
      <c r="X23" s="415">
        <v>241481</v>
      </c>
      <c r="Y23" s="416">
        <v>7.0212517885247721</v>
      </c>
      <c r="Z23" s="624">
        <v>163521326.8546201</v>
      </c>
      <c r="AA23" s="416">
        <v>4.6297516268561143</v>
      </c>
    </row>
    <row r="24" spans="1:27" s="417" customFormat="1" ht="53.25" customHeight="1" x14ac:dyDescent="0.2">
      <c r="A24" s="418" t="s">
        <v>171</v>
      </c>
      <c r="B24" s="414">
        <v>321</v>
      </c>
      <c r="C24" s="623">
        <v>28079</v>
      </c>
      <c r="D24" s="414">
        <v>1094</v>
      </c>
      <c r="E24" s="623">
        <v>96635</v>
      </c>
      <c r="F24" s="414">
        <v>6564</v>
      </c>
      <c r="G24" s="623">
        <v>1725461</v>
      </c>
      <c r="H24" s="414">
        <v>0</v>
      </c>
      <c r="I24" s="623">
        <v>0</v>
      </c>
      <c r="J24" s="414">
        <v>7979</v>
      </c>
      <c r="K24" s="623">
        <v>1850175</v>
      </c>
      <c r="L24" s="414">
        <v>239</v>
      </c>
      <c r="M24" s="623">
        <v>10034</v>
      </c>
      <c r="N24" s="414">
        <v>348</v>
      </c>
      <c r="O24" s="623">
        <v>10704052</v>
      </c>
      <c r="P24" s="414">
        <v>0</v>
      </c>
      <c r="Q24" s="623">
        <v>0</v>
      </c>
      <c r="R24" s="414">
        <v>0</v>
      </c>
      <c r="S24" s="623">
        <v>0</v>
      </c>
      <c r="T24" s="414">
        <v>0</v>
      </c>
      <c r="U24" s="623">
        <v>0</v>
      </c>
      <c r="V24" s="414">
        <v>274</v>
      </c>
      <c r="W24" s="623">
        <v>3461461.13</v>
      </c>
      <c r="X24" s="415">
        <v>8840</v>
      </c>
      <c r="Y24" s="416">
        <v>0.25703001814038784</v>
      </c>
      <c r="Z24" s="624">
        <v>16025722.129999999</v>
      </c>
      <c r="AA24" s="416">
        <v>0.45373355592249603</v>
      </c>
    </row>
    <row r="25" spans="1:27" s="417" customFormat="1" ht="53.25" hidden="1" customHeight="1" x14ac:dyDescent="0.2">
      <c r="A25" s="418" t="s">
        <v>172</v>
      </c>
      <c r="B25" s="414">
        <v>0</v>
      </c>
      <c r="C25" s="623">
        <v>0</v>
      </c>
      <c r="D25" s="414">
        <v>0</v>
      </c>
      <c r="E25" s="623">
        <v>0</v>
      </c>
      <c r="F25" s="414">
        <v>0</v>
      </c>
      <c r="G25" s="623">
        <v>0</v>
      </c>
      <c r="H25" s="414">
        <v>0</v>
      </c>
      <c r="I25" s="623">
        <v>0</v>
      </c>
      <c r="J25" s="414">
        <v>0</v>
      </c>
      <c r="K25" s="623">
        <v>0</v>
      </c>
      <c r="L25" s="414">
        <v>0</v>
      </c>
      <c r="M25" s="623">
        <v>0</v>
      </c>
      <c r="N25" s="414">
        <v>0</v>
      </c>
      <c r="O25" s="623">
        <v>0</v>
      </c>
      <c r="P25" s="414">
        <v>0</v>
      </c>
      <c r="Q25" s="623">
        <v>0</v>
      </c>
      <c r="R25" s="414">
        <v>0</v>
      </c>
      <c r="S25" s="623">
        <v>0</v>
      </c>
      <c r="T25" s="414">
        <v>0</v>
      </c>
      <c r="U25" s="623">
        <v>0</v>
      </c>
      <c r="V25" s="414">
        <v>0</v>
      </c>
      <c r="W25" s="623">
        <v>0</v>
      </c>
      <c r="X25" s="415">
        <v>0</v>
      </c>
      <c r="Y25" s="416">
        <v>0</v>
      </c>
      <c r="Z25" s="624">
        <v>0</v>
      </c>
      <c r="AA25" s="416">
        <v>0</v>
      </c>
    </row>
    <row r="26" spans="1:27" s="417" customFormat="1" ht="53.25" customHeight="1" x14ac:dyDescent="0.2">
      <c r="A26" s="418" t="s">
        <v>747</v>
      </c>
      <c r="B26" s="414">
        <v>224</v>
      </c>
      <c r="C26" s="623">
        <v>77391.801000000007</v>
      </c>
      <c r="D26" s="414">
        <v>1742</v>
      </c>
      <c r="E26" s="623">
        <v>323047.609</v>
      </c>
      <c r="F26" s="414">
        <v>88</v>
      </c>
      <c r="G26" s="623">
        <v>40199.699999999997</v>
      </c>
      <c r="H26" s="414">
        <v>0</v>
      </c>
      <c r="I26" s="623">
        <v>0</v>
      </c>
      <c r="J26" s="414">
        <v>2054</v>
      </c>
      <c r="K26" s="623">
        <v>440639.11</v>
      </c>
      <c r="L26" s="414">
        <v>0</v>
      </c>
      <c r="M26" s="623">
        <v>0</v>
      </c>
      <c r="N26" s="414">
        <v>267</v>
      </c>
      <c r="O26" s="623">
        <v>46040096.759999998</v>
      </c>
      <c r="P26" s="414">
        <v>0</v>
      </c>
      <c r="Q26" s="623">
        <v>0</v>
      </c>
      <c r="R26" s="414">
        <v>0</v>
      </c>
      <c r="S26" s="623">
        <v>0</v>
      </c>
      <c r="T26" s="414">
        <v>0</v>
      </c>
      <c r="U26" s="623">
        <v>0</v>
      </c>
      <c r="V26" s="414">
        <v>72.999999999999957</v>
      </c>
      <c r="W26" s="623">
        <v>30919059.049999997</v>
      </c>
      <c r="X26" s="415">
        <v>2394</v>
      </c>
      <c r="Y26" s="416">
        <v>6.9607450614037156E-2</v>
      </c>
      <c r="Z26" s="624">
        <v>77399794.920000002</v>
      </c>
      <c r="AA26" s="416">
        <v>2.1914072821081385</v>
      </c>
    </row>
    <row r="27" spans="1:27" s="417" customFormat="1" ht="53.25" customHeight="1" x14ac:dyDescent="0.2">
      <c r="A27" s="418" t="s">
        <v>1005</v>
      </c>
      <c r="B27" s="414">
        <v>7957</v>
      </c>
      <c r="C27" s="623">
        <v>1887997.3900000001</v>
      </c>
      <c r="D27" s="414">
        <v>10439</v>
      </c>
      <c r="E27" s="623">
        <v>3259551.1599999997</v>
      </c>
      <c r="F27" s="414">
        <v>12</v>
      </c>
      <c r="G27" s="623">
        <v>3400</v>
      </c>
      <c r="H27" s="414">
        <v>0</v>
      </c>
      <c r="I27" s="623">
        <v>0</v>
      </c>
      <c r="J27" s="414">
        <v>18408</v>
      </c>
      <c r="K27" s="623">
        <v>5150948.55</v>
      </c>
      <c r="L27" s="414">
        <v>0</v>
      </c>
      <c r="M27" s="623">
        <v>0</v>
      </c>
      <c r="N27" s="414">
        <v>122</v>
      </c>
      <c r="O27" s="623">
        <v>74744309.25</v>
      </c>
      <c r="P27" s="414">
        <v>35</v>
      </c>
      <c r="Q27" s="623">
        <v>4409.0300000000007</v>
      </c>
      <c r="R27" s="414">
        <v>0</v>
      </c>
      <c r="S27" s="623">
        <v>0</v>
      </c>
      <c r="T27" s="414">
        <v>0</v>
      </c>
      <c r="U27" s="623">
        <v>0</v>
      </c>
      <c r="V27" s="414">
        <v>8146</v>
      </c>
      <c r="W27" s="623">
        <v>2868245</v>
      </c>
      <c r="X27" s="415">
        <v>26711</v>
      </c>
      <c r="Y27" s="416">
        <v>0.77664353105745465</v>
      </c>
      <c r="Z27" s="624">
        <v>82767911.829999998</v>
      </c>
      <c r="AA27" s="416">
        <v>2.3433938668263639</v>
      </c>
    </row>
    <row r="28" spans="1:27" s="417" customFormat="1" ht="53.25" customHeight="1" x14ac:dyDescent="0.2">
      <c r="A28" s="418" t="s">
        <v>173</v>
      </c>
      <c r="B28" s="414">
        <v>99018</v>
      </c>
      <c r="C28" s="623">
        <v>21629362.510999996</v>
      </c>
      <c r="D28" s="414">
        <v>339756</v>
      </c>
      <c r="E28" s="623">
        <v>55883506.833000012</v>
      </c>
      <c r="F28" s="414">
        <v>13597</v>
      </c>
      <c r="G28" s="623">
        <v>3194373.4920000001</v>
      </c>
      <c r="H28" s="414">
        <v>0</v>
      </c>
      <c r="I28" s="623">
        <v>0</v>
      </c>
      <c r="J28" s="414">
        <v>452371</v>
      </c>
      <c r="K28" s="623">
        <v>80707242.83600001</v>
      </c>
      <c r="L28" s="414">
        <v>24505</v>
      </c>
      <c r="M28" s="623">
        <v>627376.47499999986</v>
      </c>
      <c r="N28" s="414">
        <v>275</v>
      </c>
      <c r="O28" s="623">
        <v>125866339.76799984</v>
      </c>
      <c r="P28" s="414">
        <v>1011</v>
      </c>
      <c r="Q28" s="623">
        <v>440816.03900000069</v>
      </c>
      <c r="R28" s="414">
        <v>55</v>
      </c>
      <c r="S28" s="623">
        <v>102354.75842000014</v>
      </c>
      <c r="T28" s="414">
        <v>9792</v>
      </c>
      <c r="U28" s="623">
        <v>7739027.7107099975</v>
      </c>
      <c r="V28" s="414">
        <v>22025</v>
      </c>
      <c r="W28" s="623">
        <v>9517900</v>
      </c>
      <c r="X28" s="415">
        <v>510034</v>
      </c>
      <c r="Y28" s="416">
        <v>14.829643469707529</v>
      </c>
      <c r="Z28" s="624">
        <v>225001057.58712983</v>
      </c>
      <c r="AA28" s="416">
        <v>6.3704168284696658</v>
      </c>
    </row>
    <row r="29" spans="1:27" s="417" customFormat="1" ht="53.25" customHeight="1" x14ac:dyDescent="0.2">
      <c r="A29" s="418" t="s">
        <v>174</v>
      </c>
      <c r="B29" s="414">
        <v>8357</v>
      </c>
      <c r="C29" s="623">
        <v>2222997.9160000002</v>
      </c>
      <c r="D29" s="414">
        <v>8018</v>
      </c>
      <c r="E29" s="623">
        <v>3451533.9420000003</v>
      </c>
      <c r="F29" s="414">
        <v>12604</v>
      </c>
      <c r="G29" s="623">
        <v>10443289.563999999</v>
      </c>
      <c r="H29" s="414">
        <v>0</v>
      </c>
      <c r="I29" s="623">
        <v>0</v>
      </c>
      <c r="J29" s="414">
        <v>28979</v>
      </c>
      <c r="K29" s="623">
        <v>16117821.421999998</v>
      </c>
      <c r="L29" s="414">
        <v>38</v>
      </c>
      <c r="M29" s="623">
        <v>6232.4129999999996</v>
      </c>
      <c r="N29" s="414">
        <v>1334</v>
      </c>
      <c r="O29" s="623">
        <v>68846209.634000003</v>
      </c>
      <c r="P29" s="414">
        <v>113</v>
      </c>
      <c r="Q29" s="623">
        <v>63962.534</v>
      </c>
      <c r="R29" s="414">
        <v>2</v>
      </c>
      <c r="S29" s="623">
        <v>1319.9999999999709</v>
      </c>
      <c r="T29" s="414">
        <v>0</v>
      </c>
      <c r="U29" s="623">
        <v>0</v>
      </c>
      <c r="V29" s="414">
        <v>8956</v>
      </c>
      <c r="W29" s="623">
        <v>6384200</v>
      </c>
      <c r="X29" s="415">
        <v>39422</v>
      </c>
      <c r="Y29" s="416">
        <v>1.1462259474129377</v>
      </c>
      <c r="Z29" s="624">
        <v>91419746.002999991</v>
      </c>
      <c r="AA29" s="416">
        <v>2.5883517821528947</v>
      </c>
    </row>
    <row r="30" spans="1:27" s="417" customFormat="1" ht="53.25" customHeight="1" x14ac:dyDescent="0.2">
      <c r="A30" s="420" t="s">
        <v>696</v>
      </c>
      <c r="B30" s="414">
        <v>8319</v>
      </c>
      <c r="C30" s="623">
        <v>2772667.8959999997</v>
      </c>
      <c r="D30" s="414">
        <v>2798</v>
      </c>
      <c r="E30" s="623">
        <v>1238582.1979999999</v>
      </c>
      <c r="F30" s="414">
        <v>7</v>
      </c>
      <c r="G30" s="623">
        <v>5850</v>
      </c>
      <c r="H30" s="414">
        <v>23418</v>
      </c>
      <c r="I30" s="623">
        <v>9290568.9680000003</v>
      </c>
      <c r="J30" s="414">
        <v>34542</v>
      </c>
      <c r="K30" s="623">
        <v>13307669.061999999</v>
      </c>
      <c r="L30" s="414">
        <v>2</v>
      </c>
      <c r="M30" s="623">
        <v>2547066.41</v>
      </c>
      <c r="N30" s="414">
        <v>359</v>
      </c>
      <c r="O30" s="623">
        <v>338735.37399999995</v>
      </c>
      <c r="P30" s="414">
        <v>0</v>
      </c>
      <c r="Q30" s="623">
        <v>0</v>
      </c>
      <c r="R30" s="414">
        <v>0</v>
      </c>
      <c r="S30" s="623">
        <v>0</v>
      </c>
      <c r="T30" s="414">
        <v>6155</v>
      </c>
      <c r="U30" s="623">
        <v>2527150</v>
      </c>
      <c r="V30" s="414">
        <v>29934</v>
      </c>
      <c r="W30" s="623">
        <v>14703520.752</v>
      </c>
      <c r="X30" s="415">
        <v>70992</v>
      </c>
      <c r="Y30" s="416">
        <v>2.0641487610658835</v>
      </c>
      <c r="Z30" s="624">
        <v>33424141.598000001</v>
      </c>
      <c r="AA30" s="416">
        <v>0.94633205904198237</v>
      </c>
    </row>
    <row r="31" spans="1:27" s="13" customFormat="1" ht="60.75" customHeight="1" x14ac:dyDescent="0.75">
      <c r="A31" s="409" t="s">
        <v>250</v>
      </c>
      <c r="B31" s="410">
        <v>963535</v>
      </c>
      <c r="C31" s="629">
        <v>247747281.94381997</v>
      </c>
      <c r="D31" s="410">
        <v>1177445</v>
      </c>
      <c r="E31" s="629">
        <v>250477099.36835983</v>
      </c>
      <c r="F31" s="410">
        <v>361874</v>
      </c>
      <c r="G31" s="629">
        <v>145675405.75381002</v>
      </c>
      <c r="H31" s="410">
        <v>27742</v>
      </c>
      <c r="I31" s="629">
        <v>10041640.626600001</v>
      </c>
      <c r="J31" s="410">
        <v>2530596</v>
      </c>
      <c r="K31" s="629">
        <v>653941427.69258988</v>
      </c>
      <c r="L31" s="410">
        <v>90798</v>
      </c>
      <c r="M31" s="629">
        <v>11175800.285000002</v>
      </c>
      <c r="N31" s="410">
        <v>291226</v>
      </c>
      <c r="O31" s="629">
        <v>2176008106.8839607</v>
      </c>
      <c r="P31" s="410">
        <v>8623</v>
      </c>
      <c r="Q31" s="629">
        <v>2593287.4206000008</v>
      </c>
      <c r="R31" s="410">
        <v>36119</v>
      </c>
      <c r="S31" s="629">
        <v>82868093.575670019</v>
      </c>
      <c r="T31" s="410">
        <v>20738</v>
      </c>
      <c r="U31" s="629">
        <v>12461566.676029997</v>
      </c>
      <c r="V31" s="410">
        <v>461187</v>
      </c>
      <c r="W31" s="629">
        <v>592919305.23199999</v>
      </c>
      <c r="X31" s="411">
        <v>3439287</v>
      </c>
      <c r="Y31" s="423">
        <v>100</v>
      </c>
      <c r="Z31" s="411">
        <v>3531967587.7658501</v>
      </c>
      <c r="AA31" s="423">
        <v>100</v>
      </c>
    </row>
    <row r="32" spans="1:27" x14ac:dyDescent="0.55000000000000004">
      <c r="A32" s="18"/>
      <c r="B32" s="19"/>
      <c r="C32" s="619"/>
      <c r="D32" s="19"/>
      <c r="E32" s="619"/>
      <c r="F32" s="19"/>
      <c r="G32" s="619"/>
      <c r="H32" s="19"/>
      <c r="I32" s="619"/>
      <c r="J32" s="19"/>
      <c r="K32" s="619"/>
      <c r="L32" s="19"/>
      <c r="M32" s="619"/>
      <c r="N32" s="19"/>
      <c r="O32" s="619"/>
      <c r="P32" s="19"/>
      <c r="Q32" s="619"/>
      <c r="R32" s="19"/>
      <c r="S32" s="619"/>
      <c r="T32" s="19"/>
      <c r="U32" s="619"/>
      <c r="V32" s="19"/>
      <c r="W32" s="619"/>
      <c r="X32" s="19"/>
      <c r="Y32" s="19"/>
      <c r="Z32" s="618"/>
      <c r="AA32" s="19"/>
    </row>
    <row r="33" spans="24:25" x14ac:dyDescent="0.55000000000000004">
      <c r="X33" s="160"/>
      <c r="Y33" s="160"/>
    </row>
  </sheetData>
  <mergeCells count="20">
    <mergeCell ref="A1:D1"/>
    <mergeCell ref="A2:D2"/>
    <mergeCell ref="Y3:AA3"/>
    <mergeCell ref="V4:W5"/>
    <mergeCell ref="X4:AA5"/>
    <mergeCell ref="Y6:Y7"/>
    <mergeCell ref="AA6:AA7"/>
    <mergeCell ref="A4:A8"/>
    <mergeCell ref="B4:O4"/>
    <mergeCell ref="P4:Q5"/>
    <mergeCell ref="R4:S5"/>
    <mergeCell ref="T4:U5"/>
    <mergeCell ref="B5:K5"/>
    <mergeCell ref="L5:M5"/>
    <mergeCell ref="N5:O5"/>
    <mergeCell ref="B6:C6"/>
    <mergeCell ref="D6:E6"/>
    <mergeCell ref="F6:G6"/>
    <mergeCell ref="H6:I6"/>
    <mergeCell ref="J6:K6"/>
  </mergeCells>
  <printOptions horizontalCentered="1"/>
  <pageMargins left="0.16" right="0.16" top="0.75" bottom="0.75" header="0.3" footer="0.3"/>
  <pageSetup paperSize="9" scale="23" orientation="landscape" r:id="rId1"/>
  <headerFooter alignWithMargins="0">
    <oddFooter>&amp;C&amp;16 14</oddFooter>
  </headerFooter>
  <rowBreaks count="1" manualBreakCount="1">
    <brk id="3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79998168889431442"/>
  </sheetPr>
  <dimension ref="A1:AA159"/>
  <sheetViews>
    <sheetView tabSelected="1" view="pageBreakPreview" topLeftCell="A40" zoomScale="25" zoomScaleNormal="40" zoomScaleSheetLayoutView="25" workbookViewId="0">
      <pane xSplit="1" topLeftCell="B1" activePane="topRight" state="frozen"/>
      <selection activeCell="R141" sqref="R141"/>
      <selection pane="topRight" activeCell="W72" sqref="W72"/>
    </sheetView>
  </sheetViews>
  <sheetFormatPr defaultColWidth="9" defaultRowHeight="26.25" x14ac:dyDescent="0.4"/>
  <cols>
    <col min="1" max="1" width="15.875" style="28" customWidth="1"/>
    <col min="2" max="2" width="16.875" style="28" bestFit="1" customWidth="1"/>
    <col min="3" max="3" width="23.125" style="28" bestFit="1" customWidth="1"/>
    <col min="4" max="4" width="16.875" style="28" bestFit="1" customWidth="1"/>
    <col min="5" max="5" width="23.125" style="28" bestFit="1" customWidth="1"/>
    <col min="6" max="6" width="16.875" style="28" bestFit="1" customWidth="1"/>
    <col min="7" max="7" width="23.125" style="28" bestFit="1" customWidth="1"/>
    <col min="8" max="8" width="16.875" style="28" bestFit="1" customWidth="1"/>
    <col min="9" max="9" width="23.125" style="28" bestFit="1" customWidth="1"/>
    <col min="10" max="10" width="16.875" style="28" bestFit="1" customWidth="1"/>
    <col min="11" max="11" width="23.125" style="28" bestFit="1" customWidth="1"/>
    <col min="12" max="12" width="16.875" style="28" bestFit="1" customWidth="1"/>
    <col min="13" max="13" width="16.625" style="28" bestFit="1" customWidth="1"/>
    <col min="14" max="14" width="16.875" style="28" bestFit="1" customWidth="1"/>
    <col min="15" max="15" width="18.125" style="28" bestFit="1" customWidth="1"/>
    <col min="16" max="16" width="15.75" style="28" customWidth="1"/>
    <col min="17" max="17" width="16.25" style="28" bestFit="1" customWidth="1"/>
    <col min="18" max="19" width="16.25" style="28" customWidth="1"/>
    <col min="20" max="21" width="19.625" style="28" customWidth="1"/>
    <col min="22" max="23" width="23.125" style="28" customWidth="1"/>
    <col min="24" max="24" width="19.25" style="28" bestFit="1" customWidth="1"/>
    <col min="25" max="25" width="16.25" style="28" customWidth="1"/>
    <col min="26" max="26" width="22.875" style="1074" bestFit="1" customWidth="1"/>
    <col min="27" max="27" width="15.75" style="28" customWidth="1"/>
    <col min="28" max="16384" width="9" style="28"/>
  </cols>
  <sheetData>
    <row r="1" spans="1:27" x14ac:dyDescent="0.4">
      <c r="A1" s="1069" t="s">
        <v>760</v>
      </c>
    </row>
    <row r="2" spans="1:27" x14ac:dyDescent="0.4">
      <c r="A2" s="1075" t="s">
        <v>761</v>
      </c>
    </row>
    <row r="3" spans="1:27" x14ac:dyDescent="0.4">
      <c r="A3" s="1076"/>
      <c r="X3" s="1565" t="s">
        <v>439</v>
      </c>
      <c r="Y3" s="1565"/>
      <c r="Z3" s="1565"/>
      <c r="AA3" s="1565"/>
    </row>
    <row r="4" spans="1:27" s="1077" customFormat="1" ht="50.25" customHeight="1" x14ac:dyDescent="0.2">
      <c r="A4" s="1544" t="s">
        <v>265</v>
      </c>
      <c r="B4" s="1566" t="s">
        <v>587</v>
      </c>
      <c r="C4" s="1548"/>
      <c r="D4" s="1548"/>
      <c r="E4" s="1548"/>
      <c r="F4" s="1548"/>
      <c r="G4" s="1548"/>
      <c r="H4" s="1548"/>
      <c r="I4" s="1548"/>
      <c r="J4" s="1548"/>
      <c r="K4" s="1548"/>
      <c r="L4" s="1548"/>
      <c r="M4" s="1548"/>
      <c r="N4" s="1548"/>
      <c r="O4" s="1549"/>
      <c r="P4" s="1550" t="s">
        <v>594</v>
      </c>
      <c r="Q4" s="1551"/>
      <c r="R4" s="1550" t="s">
        <v>499</v>
      </c>
      <c r="S4" s="1551"/>
      <c r="T4" s="1550" t="s">
        <v>500</v>
      </c>
      <c r="U4" s="1551"/>
      <c r="V4" s="1550" t="s">
        <v>443</v>
      </c>
      <c r="W4" s="1551"/>
      <c r="X4" s="1558" t="s">
        <v>593</v>
      </c>
      <c r="Y4" s="1559"/>
      <c r="Z4" s="1559"/>
      <c r="AA4" s="1560"/>
    </row>
    <row r="5" spans="1:27" s="1077" customFormat="1" ht="50.25" customHeight="1" x14ac:dyDescent="0.2">
      <c r="A5" s="1545"/>
      <c r="B5" s="1554" t="s">
        <v>188</v>
      </c>
      <c r="C5" s="1531"/>
      <c r="D5" s="1531"/>
      <c r="E5" s="1531"/>
      <c r="F5" s="1531"/>
      <c r="G5" s="1531"/>
      <c r="H5" s="1531"/>
      <c r="I5" s="1531"/>
      <c r="J5" s="1531"/>
      <c r="K5" s="1532"/>
      <c r="L5" s="1533" t="s">
        <v>193</v>
      </c>
      <c r="M5" s="1534"/>
      <c r="N5" s="1533" t="s">
        <v>194</v>
      </c>
      <c r="O5" s="1534"/>
      <c r="P5" s="1552"/>
      <c r="Q5" s="1553"/>
      <c r="R5" s="1552"/>
      <c r="S5" s="1553"/>
      <c r="T5" s="1552"/>
      <c r="U5" s="1553"/>
      <c r="V5" s="1552"/>
      <c r="W5" s="1553"/>
      <c r="X5" s="1561"/>
      <c r="Y5" s="1562"/>
      <c r="Z5" s="1562"/>
      <c r="AA5" s="1563"/>
    </row>
    <row r="6" spans="1:27" s="1077" customFormat="1" ht="50.25" customHeight="1" x14ac:dyDescent="0.2">
      <c r="A6" s="1545"/>
      <c r="B6" s="1555" t="s">
        <v>189</v>
      </c>
      <c r="C6" s="1536"/>
      <c r="D6" s="1555" t="s">
        <v>588</v>
      </c>
      <c r="E6" s="1536"/>
      <c r="F6" s="1555" t="s">
        <v>191</v>
      </c>
      <c r="G6" s="1536"/>
      <c r="H6" s="1555" t="s">
        <v>589</v>
      </c>
      <c r="I6" s="1536"/>
      <c r="J6" s="1555" t="s">
        <v>316</v>
      </c>
      <c r="K6" s="1536"/>
      <c r="L6" s="357" t="s">
        <v>256</v>
      </c>
      <c r="M6" s="357" t="s">
        <v>257</v>
      </c>
      <c r="N6" s="357" t="s">
        <v>256</v>
      </c>
      <c r="O6" s="357" t="s">
        <v>257</v>
      </c>
      <c r="P6" s="357" t="s">
        <v>256</v>
      </c>
      <c r="Q6" s="357" t="s">
        <v>257</v>
      </c>
      <c r="R6" s="357" t="s">
        <v>256</v>
      </c>
      <c r="S6" s="357" t="s">
        <v>257</v>
      </c>
      <c r="T6" s="357" t="s">
        <v>256</v>
      </c>
      <c r="U6" s="357" t="s">
        <v>257</v>
      </c>
      <c r="V6" s="357" t="s">
        <v>256</v>
      </c>
      <c r="W6" s="357" t="s">
        <v>257</v>
      </c>
      <c r="X6" s="357" t="s">
        <v>256</v>
      </c>
      <c r="Y6" s="1526" t="s">
        <v>258</v>
      </c>
      <c r="Z6" s="357" t="s">
        <v>257</v>
      </c>
      <c r="AA6" s="1526" t="s">
        <v>258</v>
      </c>
    </row>
    <row r="7" spans="1:27" s="1077" customFormat="1" ht="52.5" x14ac:dyDescent="0.2">
      <c r="A7" s="1545"/>
      <c r="B7" s="514" t="s">
        <v>649</v>
      </c>
      <c r="C7" s="514" t="s">
        <v>651</v>
      </c>
      <c r="D7" s="514" t="s">
        <v>649</v>
      </c>
      <c r="E7" s="514" t="s">
        <v>651</v>
      </c>
      <c r="F7" s="514" t="s">
        <v>649</v>
      </c>
      <c r="G7" s="514" t="s">
        <v>651</v>
      </c>
      <c r="H7" s="514" t="s">
        <v>649</v>
      </c>
      <c r="I7" s="514" t="s">
        <v>651</v>
      </c>
      <c r="J7" s="514" t="s">
        <v>649</v>
      </c>
      <c r="K7" s="514" t="s">
        <v>651</v>
      </c>
      <c r="L7" s="357" t="s">
        <v>259</v>
      </c>
      <c r="M7" s="357" t="s">
        <v>260</v>
      </c>
      <c r="N7" s="357" t="s">
        <v>259</v>
      </c>
      <c r="O7" s="357" t="s">
        <v>260</v>
      </c>
      <c r="P7" s="357" t="s">
        <v>259</v>
      </c>
      <c r="Q7" s="357" t="s">
        <v>260</v>
      </c>
      <c r="R7" s="357" t="s">
        <v>259</v>
      </c>
      <c r="S7" s="357" t="s">
        <v>260</v>
      </c>
      <c r="T7" s="357" t="s">
        <v>259</v>
      </c>
      <c r="U7" s="357" t="s">
        <v>260</v>
      </c>
      <c r="V7" s="357" t="s">
        <v>259</v>
      </c>
      <c r="W7" s="357" t="s">
        <v>260</v>
      </c>
      <c r="X7" s="357" t="s">
        <v>259</v>
      </c>
      <c r="Y7" s="1527"/>
      <c r="Z7" s="357" t="s">
        <v>260</v>
      </c>
      <c r="AA7" s="1527"/>
    </row>
    <row r="8" spans="1:27" s="1077" customFormat="1" ht="52.5" x14ac:dyDescent="0.2">
      <c r="A8" s="1546"/>
      <c r="B8" s="561" t="s">
        <v>654</v>
      </c>
      <c r="C8" s="358" t="s">
        <v>262</v>
      </c>
      <c r="D8" s="561" t="s">
        <v>654</v>
      </c>
      <c r="E8" s="358" t="s">
        <v>262</v>
      </c>
      <c r="F8" s="561" t="s">
        <v>654</v>
      </c>
      <c r="G8" s="358" t="s">
        <v>262</v>
      </c>
      <c r="H8" s="561" t="s">
        <v>654</v>
      </c>
      <c r="I8" s="358" t="s">
        <v>262</v>
      </c>
      <c r="J8" s="561" t="s">
        <v>654</v>
      </c>
      <c r="K8" s="358" t="s">
        <v>262</v>
      </c>
      <c r="L8" s="561" t="s">
        <v>650</v>
      </c>
      <c r="M8" s="358" t="s">
        <v>262</v>
      </c>
      <c r="N8" s="561" t="s">
        <v>650</v>
      </c>
      <c r="O8" s="358" t="s">
        <v>262</v>
      </c>
      <c r="P8" s="561" t="s">
        <v>650</v>
      </c>
      <c r="Q8" s="358" t="s">
        <v>262</v>
      </c>
      <c r="R8" s="561" t="s">
        <v>650</v>
      </c>
      <c r="S8" s="358" t="s">
        <v>262</v>
      </c>
      <c r="T8" s="561" t="s">
        <v>650</v>
      </c>
      <c r="U8" s="358" t="s">
        <v>262</v>
      </c>
      <c r="V8" s="561" t="s">
        <v>650</v>
      </c>
      <c r="W8" s="358" t="s">
        <v>262</v>
      </c>
      <c r="X8" s="561" t="s">
        <v>650</v>
      </c>
      <c r="Y8" s="358" t="s">
        <v>263</v>
      </c>
      <c r="Z8" s="358" t="s">
        <v>262</v>
      </c>
      <c r="AA8" s="358" t="s">
        <v>263</v>
      </c>
    </row>
    <row r="9" spans="1:27" ht="53.25" customHeight="1" x14ac:dyDescent="0.4">
      <c r="A9" s="1078" t="s">
        <v>637</v>
      </c>
      <c r="B9" s="1079">
        <v>0</v>
      </c>
      <c r="C9" s="1079">
        <v>0</v>
      </c>
      <c r="D9" s="1079">
        <v>1318</v>
      </c>
      <c r="E9" s="1079">
        <v>479691.62</v>
      </c>
      <c r="F9" s="1079">
        <v>0</v>
      </c>
      <c r="G9" s="1079">
        <v>0</v>
      </c>
      <c r="H9" s="1079">
        <v>0</v>
      </c>
      <c r="I9" s="1079">
        <v>0</v>
      </c>
      <c r="J9" s="1079">
        <v>1318</v>
      </c>
      <c r="K9" s="1079">
        <v>479691.62</v>
      </c>
      <c r="L9" s="1079">
        <v>0</v>
      </c>
      <c r="M9" s="1079">
        <v>0</v>
      </c>
      <c r="N9" s="1079">
        <v>110</v>
      </c>
      <c r="O9" s="1079">
        <v>61562997.837322026</v>
      </c>
      <c r="P9" s="1079">
        <v>0</v>
      </c>
      <c r="Q9" s="1079">
        <v>0</v>
      </c>
      <c r="R9" s="1079">
        <v>0</v>
      </c>
      <c r="S9" s="1079">
        <v>0</v>
      </c>
      <c r="T9" s="1079">
        <v>0</v>
      </c>
      <c r="U9" s="1079">
        <v>0</v>
      </c>
      <c r="V9" s="1079">
        <v>58</v>
      </c>
      <c r="W9" s="1079">
        <v>20550</v>
      </c>
      <c r="X9" s="1080">
        <v>1486</v>
      </c>
      <c r="Y9" s="1081">
        <v>0.11755678087447689</v>
      </c>
      <c r="Z9" s="765">
        <v>62063239.457322024</v>
      </c>
      <c r="AA9" s="1082">
        <v>4.7742048816151215</v>
      </c>
    </row>
    <row r="10" spans="1:27" ht="53.25" customHeight="1" x14ac:dyDescent="0.4">
      <c r="A10" s="1083" t="s">
        <v>159</v>
      </c>
      <c r="B10" s="1079">
        <v>9</v>
      </c>
      <c r="C10" s="1079">
        <v>582.84900000000005</v>
      </c>
      <c r="D10" s="1079">
        <v>104695</v>
      </c>
      <c r="E10" s="1079">
        <v>27598261.258000001</v>
      </c>
      <c r="F10" s="1079">
        <v>125044</v>
      </c>
      <c r="G10" s="1079">
        <v>20457248.879000001</v>
      </c>
      <c r="H10" s="1079">
        <v>0</v>
      </c>
      <c r="I10" s="1079">
        <v>0</v>
      </c>
      <c r="J10" s="1079">
        <v>229748</v>
      </c>
      <c r="K10" s="1079">
        <v>48056092.986000001</v>
      </c>
      <c r="L10" s="1084">
        <v>0</v>
      </c>
      <c r="M10" s="1081">
        <v>0</v>
      </c>
      <c r="N10" s="1081">
        <v>0</v>
      </c>
      <c r="O10" s="1081">
        <v>0</v>
      </c>
      <c r="P10" s="1081">
        <v>0</v>
      </c>
      <c r="Q10" s="1081">
        <v>0</v>
      </c>
      <c r="R10" s="1081">
        <v>0</v>
      </c>
      <c r="S10" s="1081">
        <v>0</v>
      </c>
      <c r="T10" s="1081">
        <v>0</v>
      </c>
      <c r="U10" s="1081">
        <v>0</v>
      </c>
      <c r="V10" s="1081">
        <v>0</v>
      </c>
      <c r="W10" s="1081">
        <v>0</v>
      </c>
      <c r="X10" s="1080">
        <v>229748</v>
      </c>
      <c r="Y10" s="1081">
        <v>18.175259281527129</v>
      </c>
      <c r="Z10" s="765">
        <v>48056092.986000001</v>
      </c>
      <c r="AA10" s="1082">
        <v>3.6967073541638027</v>
      </c>
    </row>
    <row r="11" spans="1:27" ht="53.25" customHeight="1" x14ac:dyDescent="0.4">
      <c r="A11" s="1083" t="s">
        <v>746</v>
      </c>
      <c r="B11" s="1079">
        <v>3</v>
      </c>
      <c r="C11" s="1079">
        <v>400</v>
      </c>
      <c r="D11" s="1079">
        <v>3007</v>
      </c>
      <c r="E11" s="1079">
        <v>890851.39</v>
      </c>
      <c r="F11" s="1079">
        <v>16</v>
      </c>
      <c r="G11" s="1079">
        <v>6600</v>
      </c>
      <c r="H11" s="1079">
        <v>0</v>
      </c>
      <c r="I11" s="1079">
        <v>0</v>
      </c>
      <c r="J11" s="1079">
        <v>3026</v>
      </c>
      <c r="K11" s="1079">
        <v>897851.39</v>
      </c>
      <c r="L11" s="1079">
        <v>0</v>
      </c>
      <c r="M11" s="1079">
        <v>0</v>
      </c>
      <c r="N11" s="1079">
        <v>0</v>
      </c>
      <c r="O11" s="1079">
        <v>0</v>
      </c>
      <c r="P11" s="1079">
        <v>0</v>
      </c>
      <c r="Q11" s="1079">
        <v>0</v>
      </c>
      <c r="R11" s="1079">
        <v>0</v>
      </c>
      <c r="S11" s="1079">
        <v>0</v>
      </c>
      <c r="T11" s="1079">
        <v>0</v>
      </c>
      <c r="U11" s="1079">
        <v>0</v>
      </c>
      <c r="V11" s="1079">
        <v>18</v>
      </c>
      <c r="W11" s="1079">
        <v>5700</v>
      </c>
      <c r="X11" s="1080">
        <v>3044</v>
      </c>
      <c r="Y11" s="1081">
        <v>0.24080944884381403</v>
      </c>
      <c r="Z11" s="765">
        <v>903551.39</v>
      </c>
      <c r="AA11" s="1082">
        <v>6.9505547803293197E-2</v>
      </c>
    </row>
    <row r="12" spans="1:27" ht="53.25" customHeight="1" x14ac:dyDescent="0.4">
      <c r="A12" s="1083" t="s">
        <v>160</v>
      </c>
      <c r="B12" s="1079">
        <v>490</v>
      </c>
      <c r="C12" s="1079">
        <v>97451</v>
      </c>
      <c r="D12" s="1079">
        <v>31476</v>
      </c>
      <c r="E12" s="1079">
        <v>4948320</v>
      </c>
      <c r="F12" s="1079">
        <v>97</v>
      </c>
      <c r="G12" s="1079">
        <v>60436</v>
      </c>
      <c r="H12" s="1079">
        <v>0</v>
      </c>
      <c r="I12" s="1079">
        <v>0</v>
      </c>
      <c r="J12" s="1079">
        <v>32063</v>
      </c>
      <c r="K12" s="1079">
        <v>5106207</v>
      </c>
      <c r="L12" s="1079">
        <v>0</v>
      </c>
      <c r="M12" s="1079">
        <v>0</v>
      </c>
      <c r="N12" s="1079">
        <v>1855</v>
      </c>
      <c r="O12" s="1079">
        <v>230679389.72165295</v>
      </c>
      <c r="P12" s="1079">
        <v>10</v>
      </c>
      <c r="Q12" s="1079">
        <v>1250</v>
      </c>
      <c r="R12" s="1079">
        <v>0</v>
      </c>
      <c r="S12" s="1079">
        <v>0</v>
      </c>
      <c r="T12" s="1079">
        <v>0</v>
      </c>
      <c r="U12" s="1079">
        <v>0</v>
      </c>
      <c r="V12" s="1079">
        <v>154</v>
      </c>
      <c r="W12" s="1079">
        <v>104180</v>
      </c>
      <c r="X12" s="1080">
        <v>34082</v>
      </c>
      <c r="Y12" s="1081">
        <v>2.6962114439864879</v>
      </c>
      <c r="Z12" s="765">
        <v>235891026.72165295</v>
      </c>
      <c r="AA12" s="1082">
        <v>18.145879930714024</v>
      </c>
    </row>
    <row r="13" spans="1:27" ht="53.25" customHeight="1" x14ac:dyDescent="0.4">
      <c r="A13" s="1083" t="s">
        <v>161</v>
      </c>
      <c r="B13" s="1079">
        <v>15039</v>
      </c>
      <c r="C13" s="1079">
        <v>3590712</v>
      </c>
      <c r="D13" s="1079">
        <v>73812</v>
      </c>
      <c r="E13" s="1079">
        <v>16321128</v>
      </c>
      <c r="F13" s="1079">
        <v>1694</v>
      </c>
      <c r="G13" s="1079">
        <v>587265</v>
      </c>
      <c r="H13" s="1079">
        <v>0</v>
      </c>
      <c r="I13" s="1079">
        <v>0</v>
      </c>
      <c r="J13" s="1079">
        <v>90545</v>
      </c>
      <c r="K13" s="1079">
        <v>20499105</v>
      </c>
      <c r="L13" s="1079">
        <v>0</v>
      </c>
      <c r="M13" s="1079">
        <v>0</v>
      </c>
      <c r="N13" s="1079">
        <v>0</v>
      </c>
      <c r="O13" s="1079">
        <v>0</v>
      </c>
      <c r="P13" s="1079">
        <v>5</v>
      </c>
      <c r="Q13" s="1079">
        <v>281</v>
      </c>
      <c r="R13" s="1079">
        <v>0</v>
      </c>
      <c r="S13" s="1079">
        <v>0</v>
      </c>
      <c r="T13" s="1079">
        <v>0</v>
      </c>
      <c r="U13" s="1079">
        <v>0</v>
      </c>
      <c r="V13" s="1079">
        <v>4737</v>
      </c>
      <c r="W13" s="1079">
        <v>5067600</v>
      </c>
      <c r="X13" s="1080">
        <v>95287</v>
      </c>
      <c r="Y13" s="1081">
        <v>7.5381110223326244</v>
      </c>
      <c r="Z13" s="765">
        <v>25566986</v>
      </c>
      <c r="AA13" s="1082">
        <v>1.9667363553158033</v>
      </c>
    </row>
    <row r="14" spans="1:27" ht="53.25" customHeight="1" x14ac:dyDescent="0.4">
      <c r="A14" s="1083" t="s">
        <v>162</v>
      </c>
      <c r="B14" s="1079">
        <v>0</v>
      </c>
      <c r="C14" s="1079">
        <v>0</v>
      </c>
      <c r="D14" s="1079">
        <v>3</v>
      </c>
      <c r="E14" s="1079">
        <v>550</v>
      </c>
      <c r="F14" s="1079">
        <v>0</v>
      </c>
      <c r="G14" s="1079">
        <v>0</v>
      </c>
      <c r="H14" s="1079">
        <v>0</v>
      </c>
      <c r="I14" s="1079">
        <v>0</v>
      </c>
      <c r="J14" s="1079">
        <v>3</v>
      </c>
      <c r="K14" s="1079">
        <v>550</v>
      </c>
      <c r="L14" s="1079">
        <v>0</v>
      </c>
      <c r="M14" s="1079">
        <v>0</v>
      </c>
      <c r="N14" s="1079">
        <v>13</v>
      </c>
      <c r="O14" s="1079">
        <v>798550</v>
      </c>
      <c r="P14" s="1079">
        <v>0</v>
      </c>
      <c r="Q14" s="1079">
        <v>0</v>
      </c>
      <c r="R14" s="1079">
        <v>0</v>
      </c>
      <c r="S14" s="1079">
        <v>0</v>
      </c>
      <c r="T14" s="1079">
        <v>0</v>
      </c>
      <c r="U14" s="1079">
        <v>0</v>
      </c>
      <c r="V14" s="1079">
        <v>0</v>
      </c>
      <c r="W14" s="1079">
        <v>0</v>
      </c>
      <c r="X14" s="1080">
        <v>16</v>
      </c>
      <c r="Y14" s="1081">
        <v>1.2657526877467228E-3</v>
      </c>
      <c r="Z14" s="765">
        <v>799100</v>
      </c>
      <c r="AA14" s="1082">
        <v>6.1470641143733497E-2</v>
      </c>
    </row>
    <row r="15" spans="1:27" ht="53.25" customHeight="1" x14ac:dyDescent="0.4">
      <c r="A15" s="1083" t="s">
        <v>163</v>
      </c>
      <c r="B15" s="1079">
        <v>113</v>
      </c>
      <c r="C15" s="1079">
        <v>4941.66</v>
      </c>
      <c r="D15" s="1079">
        <v>518</v>
      </c>
      <c r="E15" s="1079">
        <v>102474.81</v>
      </c>
      <c r="F15" s="1079">
        <v>32896</v>
      </c>
      <c r="G15" s="1079">
        <v>5173475</v>
      </c>
      <c r="H15" s="1079">
        <v>0</v>
      </c>
      <c r="I15" s="1079">
        <v>0</v>
      </c>
      <c r="J15" s="1079">
        <v>33527</v>
      </c>
      <c r="K15" s="1079">
        <v>5280891.47</v>
      </c>
      <c r="L15" s="1079">
        <v>0</v>
      </c>
      <c r="M15" s="1079">
        <v>0</v>
      </c>
      <c r="N15" s="1079">
        <v>0</v>
      </c>
      <c r="O15" s="1079">
        <v>55245063.600000001</v>
      </c>
      <c r="P15" s="1079">
        <v>5</v>
      </c>
      <c r="Q15" s="1079">
        <v>3937.38</v>
      </c>
      <c r="R15" s="1079">
        <v>0</v>
      </c>
      <c r="S15" s="1079">
        <v>0</v>
      </c>
      <c r="T15" s="1079">
        <v>0</v>
      </c>
      <c r="U15" s="1079">
        <v>0</v>
      </c>
      <c r="V15" s="1079">
        <v>0</v>
      </c>
      <c r="W15" s="1079">
        <v>0</v>
      </c>
      <c r="X15" s="1080">
        <v>33532</v>
      </c>
      <c r="Y15" s="1081">
        <v>2.6527011953451947</v>
      </c>
      <c r="Z15" s="765">
        <v>60529892.450000003</v>
      </c>
      <c r="AA15" s="1082">
        <v>4.6562524055346435</v>
      </c>
    </row>
    <row r="16" spans="1:27" ht="53.25" customHeight="1" x14ac:dyDescent="0.4">
      <c r="A16" s="1083" t="s">
        <v>164</v>
      </c>
      <c r="B16" s="1079">
        <v>210</v>
      </c>
      <c r="C16" s="1079">
        <v>42701.798999999999</v>
      </c>
      <c r="D16" s="1079">
        <v>44455</v>
      </c>
      <c r="E16" s="1079">
        <v>8150506.04</v>
      </c>
      <c r="F16" s="1079">
        <v>188</v>
      </c>
      <c r="G16" s="1079">
        <v>9726.5</v>
      </c>
      <c r="H16" s="1079">
        <v>0</v>
      </c>
      <c r="I16" s="1079">
        <v>0</v>
      </c>
      <c r="J16" s="1079">
        <v>44853</v>
      </c>
      <c r="K16" s="1079">
        <v>8202934.3389999997</v>
      </c>
      <c r="L16" s="1079">
        <v>898</v>
      </c>
      <c r="M16" s="1079">
        <v>108354.848</v>
      </c>
      <c r="N16" s="1079">
        <v>48646</v>
      </c>
      <c r="O16" s="1079">
        <v>54366700.211378001</v>
      </c>
      <c r="P16" s="1079">
        <v>0</v>
      </c>
      <c r="Q16" s="1079">
        <v>0</v>
      </c>
      <c r="R16" s="1079">
        <v>0</v>
      </c>
      <c r="S16" s="1079">
        <v>0</v>
      </c>
      <c r="T16" s="1079">
        <v>0</v>
      </c>
      <c r="U16" s="1079">
        <v>0</v>
      </c>
      <c r="V16" s="1079">
        <v>48</v>
      </c>
      <c r="W16" s="1079">
        <v>40460</v>
      </c>
      <c r="X16" s="1080">
        <v>94445</v>
      </c>
      <c r="Y16" s="1081">
        <v>7.471500787139953</v>
      </c>
      <c r="Z16" s="765">
        <v>62718449.398378</v>
      </c>
      <c r="AA16" s="1082">
        <v>4.8246068027269455</v>
      </c>
    </row>
    <row r="17" spans="1:27" ht="53.25" customHeight="1" x14ac:dyDescent="0.4">
      <c r="A17" s="1083" t="s">
        <v>165</v>
      </c>
      <c r="B17" s="1079">
        <v>130</v>
      </c>
      <c r="C17" s="1079">
        <v>27832.809000000001</v>
      </c>
      <c r="D17" s="1079">
        <v>1075</v>
      </c>
      <c r="E17" s="1079">
        <v>89854.536999999997</v>
      </c>
      <c r="F17" s="1079">
        <v>0</v>
      </c>
      <c r="G17" s="1079">
        <v>0</v>
      </c>
      <c r="H17" s="1079">
        <v>0</v>
      </c>
      <c r="I17" s="1079">
        <v>0</v>
      </c>
      <c r="J17" s="1079">
        <v>1205</v>
      </c>
      <c r="K17" s="1079">
        <v>117687.34599999999</v>
      </c>
      <c r="L17" s="1079">
        <v>2</v>
      </c>
      <c r="M17" s="1079">
        <v>22.21</v>
      </c>
      <c r="N17" s="1079">
        <v>506</v>
      </c>
      <c r="O17" s="1079">
        <v>81670121.628468394</v>
      </c>
      <c r="P17" s="1079">
        <v>0</v>
      </c>
      <c r="Q17" s="1079">
        <v>0</v>
      </c>
      <c r="R17" s="1079">
        <v>0</v>
      </c>
      <c r="S17" s="1079">
        <v>0</v>
      </c>
      <c r="T17" s="1079">
        <v>0</v>
      </c>
      <c r="U17" s="1079">
        <v>0</v>
      </c>
      <c r="V17" s="1079">
        <v>1</v>
      </c>
      <c r="W17" s="1079">
        <v>2000</v>
      </c>
      <c r="X17" s="1080">
        <v>1714</v>
      </c>
      <c r="Y17" s="1081">
        <v>0.1355937566748677</v>
      </c>
      <c r="Z17" s="765">
        <v>81789831.184468389</v>
      </c>
      <c r="AA17" s="1082">
        <v>6.2916698309936168</v>
      </c>
    </row>
    <row r="18" spans="1:27" ht="53.25" customHeight="1" x14ac:dyDescent="0.4">
      <c r="A18" s="1083" t="s">
        <v>166</v>
      </c>
      <c r="B18" s="1079">
        <v>2101</v>
      </c>
      <c r="C18" s="1079">
        <v>428564.51</v>
      </c>
      <c r="D18" s="1079">
        <v>66534</v>
      </c>
      <c r="E18" s="1079">
        <v>14122232.43</v>
      </c>
      <c r="F18" s="1079">
        <v>465</v>
      </c>
      <c r="G18" s="1079">
        <v>265392.36</v>
      </c>
      <c r="H18" s="1079">
        <v>0</v>
      </c>
      <c r="I18" s="1079">
        <v>0</v>
      </c>
      <c r="J18" s="1079">
        <v>69100</v>
      </c>
      <c r="K18" s="1079">
        <v>14816189.299999999</v>
      </c>
      <c r="L18" s="1079">
        <v>0</v>
      </c>
      <c r="M18" s="1079">
        <v>0</v>
      </c>
      <c r="N18" s="1079">
        <v>0</v>
      </c>
      <c r="O18" s="1079">
        <v>33761671.869999997</v>
      </c>
      <c r="P18" s="1079">
        <v>11</v>
      </c>
      <c r="Q18" s="1079">
        <v>2064.65</v>
      </c>
      <c r="R18" s="1079">
        <v>0</v>
      </c>
      <c r="S18" s="1079">
        <v>0</v>
      </c>
      <c r="T18" s="1079">
        <v>0</v>
      </c>
      <c r="U18" s="1079">
        <v>0</v>
      </c>
      <c r="V18" s="1079">
        <v>0</v>
      </c>
      <c r="W18" s="1079">
        <v>0</v>
      </c>
      <c r="X18" s="1080">
        <v>69111</v>
      </c>
      <c r="Y18" s="1081">
        <v>5.467339625178985</v>
      </c>
      <c r="Z18" s="765">
        <v>48579925.819999993</v>
      </c>
      <c r="AA18" s="1082">
        <v>3.7370031120891163</v>
      </c>
    </row>
    <row r="19" spans="1:27" ht="53.25" customHeight="1" x14ac:dyDescent="0.4">
      <c r="A19" s="1083" t="s">
        <v>694</v>
      </c>
      <c r="B19" s="1079">
        <v>65</v>
      </c>
      <c r="C19" s="1079">
        <v>14768.527</v>
      </c>
      <c r="D19" s="1079">
        <v>1363</v>
      </c>
      <c r="E19" s="1079">
        <v>323955.81300000002</v>
      </c>
      <c r="F19" s="1079">
        <v>1</v>
      </c>
      <c r="G19" s="1079">
        <v>500</v>
      </c>
      <c r="H19" s="1079">
        <v>0</v>
      </c>
      <c r="I19" s="1079">
        <v>0</v>
      </c>
      <c r="J19" s="1079">
        <v>1429</v>
      </c>
      <c r="K19" s="1079">
        <v>339224.34</v>
      </c>
      <c r="L19" s="1079">
        <v>8</v>
      </c>
      <c r="M19" s="1079">
        <v>157.53700000000001</v>
      </c>
      <c r="N19" s="1079">
        <v>0</v>
      </c>
      <c r="O19" s="1079">
        <v>0</v>
      </c>
      <c r="P19" s="1079">
        <v>0</v>
      </c>
      <c r="Q19" s="1079">
        <v>0</v>
      </c>
      <c r="R19" s="1079">
        <v>0</v>
      </c>
      <c r="S19" s="1079">
        <v>0</v>
      </c>
      <c r="T19" s="1079">
        <v>0</v>
      </c>
      <c r="U19" s="1079">
        <v>0</v>
      </c>
      <c r="V19" s="1079">
        <v>3</v>
      </c>
      <c r="W19" s="1079">
        <v>6000</v>
      </c>
      <c r="X19" s="1080">
        <v>1440</v>
      </c>
      <c r="Y19" s="1081">
        <v>0.11391774189720506</v>
      </c>
      <c r="Z19" s="765">
        <v>345381.87700000004</v>
      </c>
      <c r="AA19" s="1082">
        <v>2.6568446275329876E-2</v>
      </c>
    </row>
    <row r="20" spans="1:27" ht="53.25" customHeight="1" x14ac:dyDescent="0.4">
      <c r="A20" s="1083" t="s">
        <v>167</v>
      </c>
      <c r="B20" s="1079">
        <v>19071</v>
      </c>
      <c r="C20" s="1079">
        <v>7102295.3495099898</v>
      </c>
      <c r="D20" s="1079">
        <v>55506</v>
      </c>
      <c r="E20" s="1079">
        <v>23608163.807429884</v>
      </c>
      <c r="F20" s="1079">
        <v>19007</v>
      </c>
      <c r="G20" s="1079">
        <v>46768155.096379995</v>
      </c>
      <c r="H20" s="1079">
        <v>0</v>
      </c>
      <c r="I20" s="1079">
        <v>0</v>
      </c>
      <c r="J20" s="1079">
        <v>93584</v>
      </c>
      <c r="K20" s="1079">
        <v>77478614.25331986</v>
      </c>
      <c r="L20" s="1079">
        <v>66</v>
      </c>
      <c r="M20" s="1079">
        <v>6035.12</v>
      </c>
      <c r="N20" s="1079">
        <v>0</v>
      </c>
      <c r="O20" s="1079">
        <v>27900321.7157498</v>
      </c>
      <c r="P20" s="1079">
        <v>14</v>
      </c>
      <c r="Q20" s="1079">
        <v>954.1</v>
      </c>
      <c r="R20" s="1079">
        <v>0</v>
      </c>
      <c r="S20" s="1079">
        <v>0</v>
      </c>
      <c r="T20" s="1079">
        <v>11</v>
      </c>
      <c r="U20" s="1079">
        <v>1100</v>
      </c>
      <c r="V20" s="1079">
        <v>112506</v>
      </c>
      <c r="W20" s="1079">
        <v>34645895</v>
      </c>
      <c r="X20" s="1080">
        <v>206181</v>
      </c>
      <c r="Y20" s="1081">
        <v>16.310884682019193</v>
      </c>
      <c r="Z20" s="765">
        <v>140032920.18906966</v>
      </c>
      <c r="AA20" s="1082">
        <v>10.772010243087692</v>
      </c>
    </row>
    <row r="21" spans="1:27" ht="53.25" customHeight="1" x14ac:dyDescent="0.4">
      <c r="A21" s="1083" t="s">
        <v>168</v>
      </c>
      <c r="B21" s="1079">
        <v>50</v>
      </c>
      <c r="C21" s="1079">
        <v>7610</v>
      </c>
      <c r="D21" s="1079">
        <v>12698</v>
      </c>
      <c r="E21" s="1079">
        <v>2518062.7799999998</v>
      </c>
      <c r="F21" s="1079">
        <v>2626</v>
      </c>
      <c r="G21" s="1079">
        <v>44426.38</v>
      </c>
      <c r="H21" s="1079">
        <v>0</v>
      </c>
      <c r="I21" s="1079">
        <v>0</v>
      </c>
      <c r="J21" s="1079">
        <v>15374</v>
      </c>
      <c r="K21" s="1079">
        <v>2570099.1599999997</v>
      </c>
      <c r="L21" s="1079">
        <v>27969</v>
      </c>
      <c r="M21" s="1079">
        <v>2766657.3</v>
      </c>
      <c r="N21" s="1079">
        <v>43063</v>
      </c>
      <c r="O21" s="1079">
        <v>18224118.75</v>
      </c>
      <c r="P21" s="1079">
        <v>0</v>
      </c>
      <c r="Q21" s="1079">
        <v>0</v>
      </c>
      <c r="R21" s="1079">
        <v>0</v>
      </c>
      <c r="S21" s="1079">
        <v>0</v>
      </c>
      <c r="T21" s="1079">
        <v>0</v>
      </c>
      <c r="U21" s="1079">
        <v>0</v>
      </c>
      <c r="V21" s="1079">
        <v>9447</v>
      </c>
      <c r="W21" s="1079">
        <v>2777320</v>
      </c>
      <c r="X21" s="1080">
        <v>95853</v>
      </c>
      <c r="Y21" s="1081">
        <v>7.5828870236616641</v>
      </c>
      <c r="Z21" s="765">
        <v>26338195.210000001</v>
      </c>
      <c r="AA21" s="1085">
        <v>2.026061501848968</v>
      </c>
    </row>
    <row r="22" spans="1:27" ht="53.25" customHeight="1" x14ac:dyDescent="0.4">
      <c r="A22" s="1086" t="s">
        <v>169</v>
      </c>
      <c r="B22" s="1079">
        <v>6</v>
      </c>
      <c r="C22" s="1079">
        <v>903.9</v>
      </c>
      <c r="D22" s="1079">
        <v>2226</v>
      </c>
      <c r="E22" s="1079">
        <v>474879.80505999998</v>
      </c>
      <c r="F22" s="1079">
        <v>381</v>
      </c>
      <c r="G22" s="1079">
        <v>148851.98216000001</v>
      </c>
      <c r="H22" s="1079">
        <v>0</v>
      </c>
      <c r="I22" s="1079">
        <v>0</v>
      </c>
      <c r="J22" s="1079">
        <v>2613</v>
      </c>
      <c r="K22" s="1079">
        <v>624635.68721999996</v>
      </c>
      <c r="L22" s="1079">
        <v>176</v>
      </c>
      <c r="M22" s="1079">
        <v>8156.15</v>
      </c>
      <c r="N22" s="1079">
        <v>17</v>
      </c>
      <c r="O22" s="1079">
        <v>112613108.45900001</v>
      </c>
      <c r="P22" s="1079">
        <v>0</v>
      </c>
      <c r="Q22" s="1079">
        <v>0</v>
      </c>
      <c r="R22" s="1079">
        <v>0</v>
      </c>
      <c r="S22" s="1079">
        <v>0</v>
      </c>
      <c r="T22" s="1079">
        <v>0</v>
      </c>
      <c r="U22" s="1079">
        <v>0</v>
      </c>
      <c r="V22" s="1079">
        <v>7662</v>
      </c>
      <c r="W22" s="1079">
        <v>3434980</v>
      </c>
      <c r="X22" s="1080">
        <v>10468</v>
      </c>
      <c r="Y22" s="1081">
        <v>0.82811869595829346</v>
      </c>
      <c r="Z22" s="765">
        <v>116680880.29622</v>
      </c>
      <c r="AA22" s="1082">
        <v>8.9756582668300133</v>
      </c>
    </row>
    <row r="23" spans="1:27" ht="53.25" customHeight="1" x14ac:dyDescent="0.4">
      <c r="A23" s="1083" t="s">
        <v>170</v>
      </c>
      <c r="B23" s="1079">
        <v>33</v>
      </c>
      <c r="C23" s="1079">
        <v>4564</v>
      </c>
      <c r="D23" s="1079">
        <v>13574</v>
      </c>
      <c r="E23" s="1079">
        <v>2544192.909</v>
      </c>
      <c r="F23" s="1079">
        <v>290</v>
      </c>
      <c r="G23" s="1079">
        <v>30700</v>
      </c>
      <c r="H23" s="1079">
        <v>3943</v>
      </c>
      <c r="I23" s="1079">
        <v>676324.50560000003</v>
      </c>
      <c r="J23" s="1079">
        <v>17840</v>
      </c>
      <c r="K23" s="1079">
        <v>3255781.4145999998</v>
      </c>
      <c r="L23" s="1079">
        <v>0</v>
      </c>
      <c r="M23" s="1079">
        <v>0</v>
      </c>
      <c r="N23" s="1079">
        <v>155109</v>
      </c>
      <c r="O23" s="1079">
        <v>110740490.2471</v>
      </c>
      <c r="P23" s="1079">
        <v>0</v>
      </c>
      <c r="Q23" s="1079">
        <v>0</v>
      </c>
      <c r="R23" s="1079">
        <v>0</v>
      </c>
      <c r="S23" s="1079">
        <v>0</v>
      </c>
      <c r="T23" s="1079">
        <v>0</v>
      </c>
      <c r="U23" s="1079">
        <v>0</v>
      </c>
      <c r="V23" s="1079">
        <v>6001</v>
      </c>
      <c r="W23" s="1079">
        <v>2211830</v>
      </c>
      <c r="X23" s="1080">
        <v>178950</v>
      </c>
      <c r="Y23" s="1081">
        <v>14.156652717017254</v>
      </c>
      <c r="Z23" s="765">
        <v>116208101.6617</v>
      </c>
      <c r="AA23" s="1082">
        <v>8.9392898451268437</v>
      </c>
    </row>
    <row r="24" spans="1:27" ht="53.25" customHeight="1" x14ac:dyDescent="0.4">
      <c r="A24" s="1083" t="s">
        <v>171</v>
      </c>
      <c r="B24" s="1079">
        <v>12</v>
      </c>
      <c r="C24" s="1079">
        <v>804</v>
      </c>
      <c r="D24" s="1079">
        <v>16</v>
      </c>
      <c r="E24" s="1079">
        <v>1336</v>
      </c>
      <c r="F24" s="1079">
        <v>4584</v>
      </c>
      <c r="G24" s="1079">
        <v>1475871</v>
      </c>
      <c r="H24" s="1079">
        <v>0</v>
      </c>
      <c r="I24" s="1079">
        <v>0</v>
      </c>
      <c r="J24" s="1079">
        <v>4612</v>
      </c>
      <c r="K24" s="1079">
        <v>1478011</v>
      </c>
      <c r="L24" s="1079">
        <v>200</v>
      </c>
      <c r="M24" s="1079">
        <v>8481</v>
      </c>
      <c r="N24" s="1079">
        <v>348</v>
      </c>
      <c r="O24" s="1079">
        <v>9839239</v>
      </c>
      <c r="P24" s="1079">
        <v>0</v>
      </c>
      <c r="Q24" s="1079">
        <v>0</v>
      </c>
      <c r="R24" s="1079">
        <v>0</v>
      </c>
      <c r="S24" s="1079">
        <v>0</v>
      </c>
      <c r="T24" s="1079">
        <v>0</v>
      </c>
      <c r="U24" s="1079">
        <v>0</v>
      </c>
      <c r="V24" s="1079">
        <v>274</v>
      </c>
      <c r="W24" s="1079">
        <v>3459110</v>
      </c>
      <c r="X24" s="1080">
        <v>5434</v>
      </c>
      <c r="Y24" s="1081">
        <v>0.42988125657598075</v>
      </c>
      <c r="Z24" s="765">
        <v>14784841</v>
      </c>
      <c r="AA24" s="1082">
        <v>1.1373215560983079</v>
      </c>
    </row>
    <row r="25" spans="1:27" ht="53.25" customHeight="1" x14ac:dyDescent="0.4">
      <c r="A25" s="1083" t="s">
        <v>172</v>
      </c>
      <c r="B25" s="1079"/>
      <c r="C25" s="1079"/>
      <c r="D25" s="1079"/>
      <c r="E25" s="1079"/>
      <c r="F25" s="1079"/>
      <c r="G25" s="1079"/>
      <c r="H25" s="1079"/>
      <c r="I25" s="1079"/>
      <c r="J25" s="1079">
        <v>0</v>
      </c>
      <c r="K25" s="1079">
        <v>0</v>
      </c>
      <c r="L25" s="1079"/>
      <c r="M25" s="1079"/>
      <c r="N25" s="1079"/>
      <c r="O25" s="1079"/>
      <c r="P25" s="1079"/>
      <c r="Q25" s="1079"/>
      <c r="R25" s="1079"/>
      <c r="S25" s="1079"/>
      <c r="T25" s="1079"/>
      <c r="U25" s="1079"/>
      <c r="V25" s="1079"/>
      <c r="W25" s="1079"/>
      <c r="X25" s="1080">
        <v>0</v>
      </c>
      <c r="Y25" s="1081">
        <v>0</v>
      </c>
      <c r="Z25" s="765">
        <v>0</v>
      </c>
      <c r="AA25" s="1085">
        <v>0</v>
      </c>
    </row>
    <row r="26" spans="1:27" ht="53.25" customHeight="1" x14ac:dyDescent="0.4">
      <c r="A26" s="1083" t="s">
        <v>747</v>
      </c>
      <c r="B26" s="1079">
        <v>101</v>
      </c>
      <c r="C26" s="1079">
        <v>33184.552000000003</v>
      </c>
      <c r="D26" s="1079">
        <v>1287</v>
      </c>
      <c r="E26" s="1079">
        <v>263027.82799999998</v>
      </c>
      <c r="F26" s="1079">
        <v>38</v>
      </c>
      <c r="G26" s="1079">
        <v>10800</v>
      </c>
      <c r="H26" s="1079">
        <v>0</v>
      </c>
      <c r="I26" s="1079">
        <v>0</v>
      </c>
      <c r="J26" s="1079">
        <v>1426</v>
      </c>
      <c r="K26" s="1079">
        <v>307012.38</v>
      </c>
      <c r="L26" s="1079">
        <v>0</v>
      </c>
      <c r="M26" s="1079">
        <v>0</v>
      </c>
      <c r="N26" s="1079">
        <v>267</v>
      </c>
      <c r="O26" s="1079">
        <v>42744732.890000001</v>
      </c>
      <c r="P26" s="1079">
        <v>0</v>
      </c>
      <c r="Q26" s="1079">
        <v>0</v>
      </c>
      <c r="R26" s="1079">
        <v>0</v>
      </c>
      <c r="S26" s="1079">
        <v>0</v>
      </c>
      <c r="T26" s="1079">
        <v>0</v>
      </c>
      <c r="U26" s="1079">
        <v>0</v>
      </c>
      <c r="V26" s="1079">
        <v>72.999999999999957</v>
      </c>
      <c r="W26" s="1079">
        <v>30919059.049999997</v>
      </c>
      <c r="X26" s="1080">
        <v>1766</v>
      </c>
      <c r="Y26" s="1081">
        <v>0.13970745291004455</v>
      </c>
      <c r="Z26" s="765">
        <v>73970804.319999993</v>
      </c>
      <c r="AA26" s="1082">
        <v>5.6901924258141046</v>
      </c>
    </row>
    <row r="27" spans="1:27" ht="53.25" customHeight="1" x14ac:dyDescent="0.4">
      <c r="A27" s="1083" t="s">
        <v>1005</v>
      </c>
      <c r="B27" s="1079">
        <v>2364</v>
      </c>
      <c r="C27" s="1079">
        <v>362437.16</v>
      </c>
      <c r="D27" s="1079">
        <v>4441</v>
      </c>
      <c r="E27" s="1079">
        <v>1383210.19</v>
      </c>
      <c r="F27" s="1079">
        <v>12</v>
      </c>
      <c r="G27" s="1079">
        <v>3400</v>
      </c>
      <c r="H27" s="1079">
        <v>0</v>
      </c>
      <c r="I27" s="1079">
        <v>0</v>
      </c>
      <c r="J27" s="1079">
        <v>6817</v>
      </c>
      <c r="K27" s="1079">
        <v>1749047.3499999999</v>
      </c>
      <c r="L27" s="1079">
        <v>0</v>
      </c>
      <c r="M27" s="1079">
        <v>0</v>
      </c>
      <c r="N27" s="1079">
        <v>0</v>
      </c>
      <c r="O27" s="1079">
        <v>0</v>
      </c>
      <c r="P27" s="1079">
        <v>2</v>
      </c>
      <c r="Q27" s="1079">
        <v>120</v>
      </c>
      <c r="R27" s="1079">
        <v>0</v>
      </c>
      <c r="S27" s="1079">
        <v>0</v>
      </c>
      <c r="T27" s="1079">
        <v>0</v>
      </c>
      <c r="U27" s="1079">
        <v>0</v>
      </c>
      <c r="V27" s="1079">
        <v>0</v>
      </c>
      <c r="W27" s="1079">
        <v>0</v>
      </c>
      <c r="X27" s="1080">
        <v>6819</v>
      </c>
      <c r="Y27" s="1081">
        <v>0.5394479736090565</v>
      </c>
      <c r="Z27" s="765">
        <v>1749167.3499999999</v>
      </c>
      <c r="AA27" s="1082">
        <v>0.13455442181477323</v>
      </c>
    </row>
    <row r="28" spans="1:27" ht="53.25" customHeight="1" x14ac:dyDescent="0.4">
      <c r="A28" s="1083" t="s">
        <v>173</v>
      </c>
      <c r="B28" s="1079">
        <v>4833</v>
      </c>
      <c r="C28" s="1079">
        <v>276884.18400000001</v>
      </c>
      <c r="D28" s="1079">
        <v>130338</v>
      </c>
      <c r="E28" s="1079">
        <v>18360369.805</v>
      </c>
      <c r="F28" s="1079">
        <v>5073</v>
      </c>
      <c r="G28" s="1079">
        <v>894201</v>
      </c>
      <c r="H28" s="1079">
        <v>0</v>
      </c>
      <c r="I28" s="1079">
        <v>0</v>
      </c>
      <c r="J28" s="1079">
        <v>140244</v>
      </c>
      <c r="K28" s="1079">
        <v>19531454.989</v>
      </c>
      <c r="L28" s="1079">
        <v>13231</v>
      </c>
      <c r="M28" s="1079">
        <v>334878.15899999999</v>
      </c>
      <c r="N28" s="1079">
        <v>0</v>
      </c>
      <c r="O28" s="1079">
        <v>82412870.441</v>
      </c>
      <c r="P28" s="1079">
        <v>30</v>
      </c>
      <c r="Q28" s="1079">
        <v>1366.241</v>
      </c>
      <c r="R28" s="1079">
        <v>0</v>
      </c>
      <c r="S28" s="1079">
        <v>0</v>
      </c>
      <c r="T28" s="1079">
        <v>0</v>
      </c>
      <c r="U28" s="1079">
        <v>0</v>
      </c>
      <c r="V28" s="1079">
        <v>21629</v>
      </c>
      <c r="W28" s="1079">
        <v>9370800</v>
      </c>
      <c r="X28" s="1080">
        <v>175134</v>
      </c>
      <c r="Y28" s="1081">
        <v>13.854770700989661</v>
      </c>
      <c r="Z28" s="765">
        <v>111651369.83</v>
      </c>
      <c r="AA28" s="1082">
        <v>8.588763969498439</v>
      </c>
    </row>
    <row r="29" spans="1:27" ht="53.25" customHeight="1" x14ac:dyDescent="0.4">
      <c r="A29" s="1083" t="s">
        <v>174</v>
      </c>
      <c r="B29" s="1079">
        <v>42</v>
      </c>
      <c r="C29" s="1079">
        <v>13236.119000000001</v>
      </c>
      <c r="D29" s="1079">
        <v>263</v>
      </c>
      <c r="E29" s="1079">
        <v>99851.316000000006</v>
      </c>
      <c r="F29" s="1079">
        <v>10</v>
      </c>
      <c r="G29" s="1079">
        <v>2330</v>
      </c>
      <c r="H29" s="1079">
        <v>0</v>
      </c>
      <c r="I29" s="1079">
        <v>0</v>
      </c>
      <c r="J29" s="1079">
        <v>315</v>
      </c>
      <c r="K29" s="1079">
        <v>115417.43500000001</v>
      </c>
      <c r="L29" s="1079">
        <v>2</v>
      </c>
      <c r="M29" s="1079">
        <v>85.507000000000005</v>
      </c>
      <c r="N29" s="1079">
        <v>1175</v>
      </c>
      <c r="O29" s="1079">
        <v>59890107.813000001</v>
      </c>
      <c r="P29" s="1079">
        <v>8</v>
      </c>
      <c r="Q29" s="1079">
        <v>3905.375</v>
      </c>
      <c r="R29" s="1079">
        <v>0</v>
      </c>
      <c r="S29" s="1079">
        <v>0</v>
      </c>
      <c r="T29" s="1079">
        <v>0</v>
      </c>
      <c r="U29" s="1079">
        <v>0</v>
      </c>
      <c r="V29" s="1079">
        <v>86</v>
      </c>
      <c r="W29" s="1079">
        <v>113700</v>
      </c>
      <c r="X29" s="1080">
        <v>1586</v>
      </c>
      <c r="Y29" s="1081">
        <v>0.12546773517289392</v>
      </c>
      <c r="Z29" s="765">
        <v>60123216.130000003</v>
      </c>
      <c r="AA29" s="1082">
        <v>4.6249688939236133</v>
      </c>
    </row>
    <row r="30" spans="1:27" ht="53.25" customHeight="1" x14ac:dyDescent="0.4">
      <c r="A30" s="1087" t="s">
        <v>696</v>
      </c>
      <c r="B30" s="1079">
        <v>1882</v>
      </c>
      <c r="C30" s="1079">
        <v>506922.897</v>
      </c>
      <c r="D30" s="1079">
        <v>42</v>
      </c>
      <c r="E30" s="1079">
        <v>11594.502</v>
      </c>
      <c r="F30" s="1079">
        <v>0</v>
      </c>
      <c r="G30" s="1079">
        <v>0</v>
      </c>
      <c r="H30" s="1079">
        <v>3280</v>
      </c>
      <c r="I30" s="1079">
        <v>892920.54500000004</v>
      </c>
      <c r="J30" s="1079">
        <v>5204</v>
      </c>
      <c r="K30" s="1079">
        <v>1411437.9440000001</v>
      </c>
      <c r="L30" s="1079">
        <v>2</v>
      </c>
      <c r="M30" s="1079">
        <v>2497000.9700000002</v>
      </c>
      <c r="N30" s="1079">
        <v>3</v>
      </c>
      <c r="O30" s="1079">
        <v>969.63300000000004</v>
      </c>
      <c r="P30" s="1079">
        <v>0</v>
      </c>
      <c r="Q30" s="1079">
        <v>0</v>
      </c>
      <c r="R30" s="1079">
        <v>0</v>
      </c>
      <c r="S30" s="1079">
        <v>0</v>
      </c>
      <c r="T30" s="1079">
        <v>4740</v>
      </c>
      <c r="U30" s="1079">
        <v>1943450</v>
      </c>
      <c r="V30" s="1079">
        <v>8025</v>
      </c>
      <c r="W30" s="1079">
        <v>5334341.148</v>
      </c>
      <c r="X30" s="1080">
        <v>17974</v>
      </c>
      <c r="Y30" s="1081">
        <v>1.4219149255974748</v>
      </c>
      <c r="Z30" s="765">
        <v>11187199.695</v>
      </c>
      <c r="AA30" s="1082">
        <v>0.8605735675818168</v>
      </c>
    </row>
    <row r="31" spans="1:27" ht="53.25" customHeight="1" x14ac:dyDescent="0.4">
      <c r="A31" s="1088" t="s">
        <v>255</v>
      </c>
      <c r="B31" s="1089">
        <v>46554</v>
      </c>
      <c r="C31" s="1089">
        <v>12516797.315509992</v>
      </c>
      <c r="D31" s="1089">
        <v>548647</v>
      </c>
      <c r="E31" s="1089">
        <v>122292514.84048988</v>
      </c>
      <c r="F31" s="1089">
        <v>192422</v>
      </c>
      <c r="G31" s="1089">
        <v>75939379.197539985</v>
      </c>
      <c r="H31" s="1089">
        <v>7223</v>
      </c>
      <c r="I31" s="1089">
        <v>1569245.0506000002</v>
      </c>
      <c r="J31" s="1089">
        <v>794846</v>
      </c>
      <c r="K31" s="1089">
        <v>212317936.40413988</v>
      </c>
      <c r="L31" s="1089">
        <v>42554</v>
      </c>
      <c r="M31" s="1089">
        <v>5729828.801</v>
      </c>
      <c r="N31" s="1089">
        <v>251112</v>
      </c>
      <c r="O31" s="1089">
        <v>982450453.81767106</v>
      </c>
      <c r="P31" s="1089">
        <v>85</v>
      </c>
      <c r="Q31" s="1089">
        <v>13878.746000000001</v>
      </c>
      <c r="R31" s="1089">
        <v>0</v>
      </c>
      <c r="S31" s="1089">
        <v>0</v>
      </c>
      <c r="T31" s="1089">
        <v>4751</v>
      </c>
      <c r="U31" s="1089">
        <v>1944550</v>
      </c>
      <c r="V31" s="1089">
        <v>170722</v>
      </c>
      <c r="W31" s="1089">
        <v>97513525.197999999</v>
      </c>
      <c r="X31" s="1090">
        <v>1264070</v>
      </c>
      <c r="Y31" s="1091">
        <v>100</v>
      </c>
      <c r="Z31" s="1092">
        <v>1299970172.9668109</v>
      </c>
      <c r="AA31" s="1093">
        <v>100</v>
      </c>
    </row>
    <row r="32" spans="1:27" ht="50.25" customHeight="1" x14ac:dyDescent="0.4">
      <c r="A32" s="1094"/>
      <c r="B32" s="1095"/>
      <c r="C32" s="1095"/>
      <c r="D32" s="1095"/>
      <c r="E32" s="1095"/>
      <c r="F32" s="1095"/>
      <c r="G32" s="1095"/>
      <c r="H32" s="1095"/>
      <c r="I32" s="1095"/>
      <c r="J32" s="1095"/>
      <c r="K32" s="1095"/>
      <c r="L32" s="1095"/>
      <c r="M32" s="1095"/>
      <c r="N32" s="1095"/>
      <c r="O32" s="1095"/>
      <c r="P32" s="1095"/>
      <c r="Q32" s="1095"/>
      <c r="R32" s="1095"/>
      <c r="S32" s="1095"/>
      <c r="T32" s="1095"/>
      <c r="U32" s="1095"/>
      <c r="V32" s="1095"/>
      <c r="W32" s="1095"/>
      <c r="X32" s="1095"/>
      <c r="Y32" s="1096"/>
      <c r="Z32" s="1097"/>
      <c r="AA32" s="1098"/>
    </row>
    <row r="33" spans="1:27" s="1077" customFormat="1" x14ac:dyDescent="0.2">
      <c r="A33" s="1069" t="s">
        <v>762</v>
      </c>
      <c r="Z33" s="1099"/>
    </row>
    <row r="34" spans="1:27" s="1077" customFormat="1" x14ac:dyDescent="0.2">
      <c r="A34" s="1075" t="s">
        <v>763</v>
      </c>
      <c r="Z34" s="1099"/>
    </row>
    <row r="35" spans="1:27" x14ac:dyDescent="0.4">
      <c r="A35" s="1076"/>
      <c r="X35" s="1565" t="s">
        <v>439</v>
      </c>
      <c r="Y35" s="1565"/>
      <c r="Z35" s="1565"/>
      <c r="AA35" s="1565"/>
    </row>
    <row r="36" spans="1:27" ht="50.25" customHeight="1" x14ac:dyDescent="0.4">
      <c r="A36" s="1544" t="s">
        <v>265</v>
      </c>
      <c r="B36" s="1566" t="s">
        <v>587</v>
      </c>
      <c r="C36" s="1548"/>
      <c r="D36" s="1548"/>
      <c r="E36" s="1548"/>
      <c r="F36" s="1548"/>
      <c r="G36" s="1548"/>
      <c r="H36" s="1548"/>
      <c r="I36" s="1548"/>
      <c r="J36" s="1548"/>
      <c r="K36" s="1548"/>
      <c r="L36" s="1548"/>
      <c r="M36" s="1548"/>
      <c r="N36" s="1548"/>
      <c r="O36" s="1549"/>
      <c r="P36" s="1550" t="s">
        <v>594</v>
      </c>
      <c r="Q36" s="1551"/>
      <c r="R36" s="1550" t="s">
        <v>499</v>
      </c>
      <c r="S36" s="1551"/>
      <c r="T36" s="1550" t="s">
        <v>500</v>
      </c>
      <c r="U36" s="1551"/>
      <c r="V36" s="1550" t="s">
        <v>443</v>
      </c>
      <c r="W36" s="1551"/>
      <c r="X36" s="1558" t="s">
        <v>593</v>
      </c>
      <c r="Y36" s="1559"/>
      <c r="Z36" s="1559"/>
      <c r="AA36" s="1560"/>
    </row>
    <row r="37" spans="1:27" ht="50.25" customHeight="1" x14ac:dyDescent="0.4">
      <c r="A37" s="1545"/>
      <c r="B37" s="1554" t="s">
        <v>188</v>
      </c>
      <c r="C37" s="1531"/>
      <c r="D37" s="1531"/>
      <c r="E37" s="1531"/>
      <c r="F37" s="1531"/>
      <c r="G37" s="1531"/>
      <c r="H37" s="1531"/>
      <c r="I37" s="1531"/>
      <c r="J37" s="1531"/>
      <c r="K37" s="1532"/>
      <c r="L37" s="1533" t="s">
        <v>193</v>
      </c>
      <c r="M37" s="1534"/>
      <c r="N37" s="1533" t="s">
        <v>194</v>
      </c>
      <c r="O37" s="1534"/>
      <c r="P37" s="1552"/>
      <c r="Q37" s="1553"/>
      <c r="R37" s="1552"/>
      <c r="S37" s="1553"/>
      <c r="T37" s="1552"/>
      <c r="U37" s="1553"/>
      <c r="V37" s="1552"/>
      <c r="W37" s="1553"/>
      <c r="X37" s="1561"/>
      <c r="Y37" s="1562"/>
      <c r="Z37" s="1562"/>
      <c r="AA37" s="1563"/>
    </row>
    <row r="38" spans="1:27" ht="50.25" customHeight="1" x14ac:dyDescent="0.4">
      <c r="A38" s="1545"/>
      <c r="B38" s="1555" t="s">
        <v>189</v>
      </c>
      <c r="C38" s="1536"/>
      <c r="D38" s="1555" t="s">
        <v>588</v>
      </c>
      <c r="E38" s="1536"/>
      <c r="F38" s="1555" t="s">
        <v>191</v>
      </c>
      <c r="G38" s="1536"/>
      <c r="H38" s="1555" t="s">
        <v>589</v>
      </c>
      <c r="I38" s="1536"/>
      <c r="J38" s="1555" t="s">
        <v>316</v>
      </c>
      <c r="K38" s="1536"/>
      <c r="L38" s="357" t="s">
        <v>256</v>
      </c>
      <c r="M38" s="357" t="s">
        <v>257</v>
      </c>
      <c r="N38" s="357" t="s">
        <v>256</v>
      </c>
      <c r="O38" s="357" t="s">
        <v>257</v>
      </c>
      <c r="P38" s="357" t="s">
        <v>256</v>
      </c>
      <c r="Q38" s="357" t="s">
        <v>257</v>
      </c>
      <c r="R38" s="357" t="s">
        <v>256</v>
      </c>
      <c r="S38" s="357" t="s">
        <v>257</v>
      </c>
      <c r="T38" s="357" t="s">
        <v>256</v>
      </c>
      <c r="U38" s="357" t="s">
        <v>257</v>
      </c>
      <c r="V38" s="357" t="s">
        <v>256</v>
      </c>
      <c r="W38" s="357" t="s">
        <v>257</v>
      </c>
      <c r="X38" s="357" t="s">
        <v>256</v>
      </c>
      <c r="Y38" s="1526" t="s">
        <v>258</v>
      </c>
      <c r="Z38" s="357" t="s">
        <v>257</v>
      </c>
      <c r="AA38" s="1526" t="s">
        <v>258</v>
      </c>
    </row>
    <row r="39" spans="1:27" ht="52.5" x14ac:dyDescent="0.4">
      <c r="A39" s="1545"/>
      <c r="B39" s="514" t="s">
        <v>649</v>
      </c>
      <c r="C39" s="514" t="s">
        <v>651</v>
      </c>
      <c r="D39" s="514" t="s">
        <v>649</v>
      </c>
      <c r="E39" s="514" t="s">
        <v>651</v>
      </c>
      <c r="F39" s="514" t="s">
        <v>649</v>
      </c>
      <c r="G39" s="514" t="s">
        <v>651</v>
      </c>
      <c r="H39" s="514" t="s">
        <v>649</v>
      </c>
      <c r="I39" s="514" t="s">
        <v>651</v>
      </c>
      <c r="J39" s="514" t="s">
        <v>649</v>
      </c>
      <c r="K39" s="514" t="s">
        <v>651</v>
      </c>
      <c r="L39" s="357" t="s">
        <v>259</v>
      </c>
      <c r="M39" s="357" t="s">
        <v>260</v>
      </c>
      <c r="N39" s="357" t="s">
        <v>259</v>
      </c>
      <c r="O39" s="357" t="s">
        <v>260</v>
      </c>
      <c r="P39" s="357" t="s">
        <v>259</v>
      </c>
      <c r="Q39" s="357" t="s">
        <v>260</v>
      </c>
      <c r="R39" s="357" t="s">
        <v>259</v>
      </c>
      <c r="S39" s="357" t="s">
        <v>260</v>
      </c>
      <c r="T39" s="357" t="s">
        <v>259</v>
      </c>
      <c r="U39" s="357" t="s">
        <v>260</v>
      </c>
      <c r="V39" s="357" t="s">
        <v>259</v>
      </c>
      <c r="W39" s="357" t="s">
        <v>260</v>
      </c>
      <c r="X39" s="357" t="s">
        <v>259</v>
      </c>
      <c r="Y39" s="1527"/>
      <c r="Z39" s="357" t="s">
        <v>260</v>
      </c>
      <c r="AA39" s="1527"/>
    </row>
    <row r="40" spans="1:27" ht="52.5" x14ac:dyDescent="0.4">
      <c r="A40" s="1546"/>
      <c r="B40" s="561" t="s">
        <v>654</v>
      </c>
      <c r="C40" s="358" t="s">
        <v>262</v>
      </c>
      <c r="D40" s="561" t="s">
        <v>654</v>
      </c>
      <c r="E40" s="358" t="s">
        <v>262</v>
      </c>
      <c r="F40" s="561" t="s">
        <v>654</v>
      </c>
      <c r="G40" s="358" t="s">
        <v>262</v>
      </c>
      <c r="H40" s="561" t="s">
        <v>654</v>
      </c>
      <c r="I40" s="358" t="s">
        <v>262</v>
      </c>
      <c r="J40" s="561" t="s">
        <v>654</v>
      </c>
      <c r="K40" s="358" t="s">
        <v>262</v>
      </c>
      <c r="L40" s="561" t="s">
        <v>654</v>
      </c>
      <c r="M40" s="358" t="s">
        <v>262</v>
      </c>
      <c r="N40" s="561" t="s">
        <v>654</v>
      </c>
      <c r="O40" s="358" t="s">
        <v>262</v>
      </c>
      <c r="P40" s="561" t="s">
        <v>654</v>
      </c>
      <c r="Q40" s="358" t="s">
        <v>262</v>
      </c>
      <c r="R40" s="561" t="s">
        <v>654</v>
      </c>
      <c r="S40" s="358" t="s">
        <v>262</v>
      </c>
      <c r="T40" s="561" t="s">
        <v>654</v>
      </c>
      <c r="U40" s="358" t="s">
        <v>262</v>
      </c>
      <c r="V40" s="561" t="s">
        <v>654</v>
      </c>
      <c r="W40" s="358" t="s">
        <v>262</v>
      </c>
      <c r="X40" s="561" t="s">
        <v>654</v>
      </c>
      <c r="Y40" s="358" t="s">
        <v>263</v>
      </c>
      <c r="Z40" s="358" t="s">
        <v>262</v>
      </c>
      <c r="AA40" s="358" t="s">
        <v>263</v>
      </c>
    </row>
    <row r="41" spans="1:27" s="1102" customFormat="1" ht="53.25" customHeight="1" x14ac:dyDescent="0.2">
      <c r="A41" s="1100" t="s">
        <v>637</v>
      </c>
      <c r="B41" s="1079">
        <v>153</v>
      </c>
      <c r="C41" s="1079">
        <v>51051.7</v>
      </c>
      <c r="D41" s="1079">
        <v>23</v>
      </c>
      <c r="E41" s="1079">
        <v>5805.95</v>
      </c>
      <c r="F41" s="1079">
        <v>2</v>
      </c>
      <c r="G41" s="1079">
        <v>3000</v>
      </c>
      <c r="H41" s="1079">
        <v>0</v>
      </c>
      <c r="I41" s="1079">
        <v>0</v>
      </c>
      <c r="J41" s="1079">
        <v>178</v>
      </c>
      <c r="K41" s="1079">
        <v>59857.649999999994</v>
      </c>
      <c r="L41" s="1079">
        <v>0</v>
      </c>
      <c r="M41" s="1079">
        <v>0</v>
      </c>
      <c r="N41" s="1079">
        <v>0</v>
      </c>
      <c r="O41" s="1079">
        <v>258248.29276999997</v>
      </c>
      <c r="P41" s="1079">
        <v>6</v>
      </c>
      <c r="Q41" s="1079">
        <v>2185.6200000000003</v>
      </c>
      <c r="R41" s="1079">
        <v>0</v>
      </c>
      <c r="S41" s="1079">
        <v>0</v>
      </c>
      <c r="T41" s="1079">
        <v>0</v>
      </c>
      <c r="U41" s="1079">
        <v>0</v>
      </c>
      <c r="V41" s="1079">
        <v>6</v>
      </c>
      <c r="W41" s="1079">
        <v>2000</v>
      </c>
      <c r="X41" s="1080">
        <v>190</v>
      </c>
      <c r="Y41" s="1101">
        <v>0.15474076849152182</v>
      </c>
      <c r="Z41" s="765">
        <v>322291.56276999996</v>
      </c>
      <c r="AA41" s="1101">
        <v>0.85387157600604568</v>
      </c>
    </row>
    <row r="42" spans="1:27" s="1102" customFormat="1" ht="53.25" customHeight="1" x14ac:dyDescent="0.2">
      <c r="A42" s="1086" t="s">
        <v>159</v>
      </c>
      <c r="B42" s="1079">
        <v>21182</v>
      </c>
      <c r="C42" s="1079">
        <v>3888732.4670000002</v>
      </c>
      <c r="D42" s="1079">
        <v>3482</v>
      </c>
      <c r="E42" s="1079">
        <v>1010907.514</v>
      </c>
      <c r="F42" s="1079">
        <v>1858</v>
      </c>
      <c r="G42" s="1079">
        <v>347249.20699999999</v>
      </c>
      <c r="H42" s="1079">
        <v>0</v>
      </c>
      <c r="I42" s="1079">
        <v>0</v>
      </c>
      <c r="J42" s="1079">
        <v>26522</v>
      </c>
      <c r="K42" s="1079">
        <v>5246889.188000001</v>
      </c>
      <c r="L42" s="1079">
        <v>0</v>
      </c>
      <c r="M42" s="1079">
        <v>0</v>
      </c>
      <c r="N42" s="1079">
        <v>0</v>
      </c>
      <c r="O42" s="1079">
        <v>770789.47472000006</v>
      </c>
      <c r="P42" s="1079">
        <v>66</v>
      </c>
      <c r="Q42" s="1079">
        <v>23646.886999999999</v>
      </c>
      <c r="R42" s="1079">
        <v>214</v>
      </c>
      <c r="S42" s="1079">
        <v>466299.00400000002</v>
      </c>
      <c r="T42" s="1079">
        <v>80</v>
      </c>
      <c r="U42" s="1079">
        <v>37612</v>
      </c>
      <c r="V42" s="1079">
        <v>1366</v>
      </c>
      <c r="W42" s="1079">
        <v>244124.01667000001</v>
      </c>
      <c r="X42" s="1080">
        <v>28248</v>
      </c>
      <c r="Y42" s="1101">
        <v>23.005880149202678</v>
      </c>
      <c r="Z42" s="765">
        <v>6789360.5703900009</v>
      </c>
      <c r="AA42" s="1101">
        <v>17.987569890091592</v>
      </c>
    </row>
    <row r="43" spans="1:27" s="1102" customFormat="1" ht="53.25" customHeight="1" x14ac:dyDescent="0.2">
      <c r="A43" s="1086" t="s">
        <v>746</v>
      </c>
      <c r="B43" s="1079">
        <v>11</v>
      </c>
      <c r="C43" s="1079">
        <v>800</v>
      </c>
      <c r="D43" s="1079">
        <v>78</v>
      </c>
      <c r="E43" s="1079">
        <v>6810.2</v>
      </c>
      <c r="F43" s="1079">
        <v>0</v>
      </c>
      <c r="G43" s="1079">
        <v>0</v>
      </c>
      <c r="H43" s="1079">
        <v>0</v>
      </c>
      <c r="I43" s="1079">
        <v>0</v>
      </c>
      <c r="J43" s="1079">
        <v>89</v>
      </c>
      <c r="K43" s="1079">
        <v>7610.2</v>
      </c>
      <c r="L43" s="1079">
        <v>0</v>
      </c>
      <c r="M43" s="1079">
        <v>0</v>
      </c>
      <c r="N43" s="1079">
        <v>0</v>
      </c>
      <c r="O43" s="1079">
        <v>0</v>
      </c>
      <c r="P43" s="1079">
        <v>0</v>
      </c>
      <c r="Q43" s="1079">
        <v>0</v>
      </c>
      <c r="R43" s="1079">
        <v>0</v>
      </c>
      <c r="S43" s="1079">
        <v>0</v>
      </c>
      <c r="T43" s="1079">
        <v>0</v>
      </c>
      <c r="U43" s="1079">
        <v>0</v>
      </c>
      <c r="V43" s="1079">
        <v>0</v>
      </c>
      <c r="W43" s="1079">
        <v>0</v>
      </c>
      <c r="X43" s="1080">
        <v>89</v>
      </c>
      <c r="Y43" s="1101">
        <v>7.2483833661818126E-2</v>
      </c>
      <c r="Z43" s="765">
        <v>7610.2</v>
      </c>
      <c r="AA43" s="1101">
        <v>2.0162282288346888E-2</v>
      </c>
    </row>
    <row r="44" spans="1:27" s="1102" customFormat="1" ht="53.25" customHeight="1" x14ac:dyDescent="0.2">
      <c r="A44" s="1086" t="s">
        <v>160</v>
      </c>
      <c r="B44" s="1079">
        <v>1226</v>
      </c>
      <c r="C44" s="1079">
        <v>226637</v>
      </c>
      <c r="D44" s="1079">
        <v>1128</v>
      </c>
      <c r="E44" s="1079">
        <v>179926</v>
      </c>
      <c r="F44" s="1079">
        <v>33</v>
      </c>
      <c r="G44" s="1079">
        <v>19138</v>
      </c>
      <c r="H44" s="1079">
        <v>0</v>
      </c>
      <c r="I44" s="1079">
        <v>0</v>
      </c>
      <c r="J44" s="1079">
        <v>2387</v>
      </c>
      <c r="K44" s="1079">
        <v>425701</v>
      </c>
      <c r="L44" s="1079">
        <v>0</v>
      </c>
      <c r="M44" s="1079">
        <v>0</v>
      </c>
      <c r="N44" s="1079">
        <v>0</v>
      </c>
      <c r="O44" s="1079">
        <v>516881.74900000024</v>
      </c>
      <c r="P44" s="1079">
        <v>11</v>
      </c>
      <c r="Q44" s="1079">
        <v>3641</v>
      </c>
      <c r="R44" s="1079">
        <v>7</v>
      </c>
      <c r="S44" s="1079">
        <v>8860</v>
      </c>
      <c r="T44" s="1079">
        <v>0</v>
      </c>
      <c r="U44" s="1079">
        <v>0</v>
      </c>
      <c r="V44" s="1079">
        <v>10</v>
      </c>
      <c r="W44" s="1079">
        <v>5900</v>
      </c>
      <c r="X44" s="1080">
        <v>2415</v>
      </c>
      <c r="Y44" s="1101">
        <v>1.966836610036975</v>
      </c>
      <c r="Z44" s="765">
        <v>960983.7490000003</v>
      </c>
      <c r="AA44" s="1101">
        <v>2.5460074139775428</v>
      </c>
    </row>
    <row r="45" spans="1:27" s="1102" customFormat="1" ht="53.25" customHeight="1" x14ac:dyDescent="0.2">
      <c r="A45" s="1086" t="s">
        <v>161</v>
      </c>
      <c r="B45" s="1079">
        <v>5181</v>
      </c>
      <c r="C45" s="1079">
        <v>1163694</v>
      </c>
      <c r="D45" s="1079">
        <v>2173</v>
      </c>
      <c r="E45" s="1079">
        <v>461336</v>
      </c>
      <c r="F45" s="1079">
        <v>206</v>
      </c>
      <c r="G45" s="1079">
        <v>104973</v>
      </c>
      <c r="H45" s="1079">
        <v>0</v>
      </c>
      <c r="I45" s="1079">
        <v>0</v>
      </c>
      <c r="J45" s="1079">
        <v>7560</v>
      </c>
      <c r="K45" s="1079">
        <v>1730003</v>
      </c>
      <c r="L45" s="1079">
        <v>0</v>
      </c>
      <c r="M45" s="1079">
        <v>0</v>
      </c>
      <c r="N45" s="1079">
        <v>0</v>
      </c>
      <c r="O45" s="1079">
        <v>550450</v>
      </c>
      <c r="P45" s="1079">
        <v>7</v>
      </c>
      <c r="Q45" s="1079">
        <v>1557</v>
      </c>
      <c r="R45" s="1079">
        <v>0</v>
      </c>
      <c r="S45" s="1079">
        <v>0</v>
      </c>
      <c r="T45" s="1079">
        <v>0</v>
      </c>
      <c r="U45" s="1079">
        <v>0</v>
      </c>
      <c r="V45" s="1079">
        <v>11</v>
      </c>
      <c r="W45" s="1079">
        <v>21250</v>
      </c>
      <c r="X45" s="1080">
        <v>7578</v>
      </c>
      <c r="Y45" s="1101">
        <v>6.1717133875197501</v>
      </c>
      <c r="Z45" s="765">
        <v>2303260</v>
      </c>
      <c r="AA45" s="1101">
        <v>6.102202084499468</v>
      </c>
    </row>
    <row r="46" spans="1:27" s="1102" customFormat="1" ht="53.25" customHeight="1" x14ac:dyDescent="0.2">
      <c r="A46" s="1086" t="s">
        <v>162</v>
      </c>
      <c r="B46" s="1079">
        <v>0</v>
      </c>
      <c r="C46" s="1079">
        <v>0</v>
      </c>
      <c r="D46" s="1079">
        <v>0</v>
      </c>
      <c r="E46" s="1079">
        <v>0</v>
      </c>
      <c r="F46" s="1079">
        <v>0</v>
      </c>
      <c r="G46" s="1079">
        <v>0</v>
      </c>
      <c r="H46" s="1079">
        <v>0</v>
      </c>
      <c r="I46" s="1079">
        <v>0</v>
      </c>
      <c r="J46" s="1079">
        <v>0</v>
      </c>
      <c r="K46" s="1079">
        <v>0</v>
      </c>
      <c r="L46" s="1079">
        <v>0</v>
      </c>
      <c r="M46" s="1079">
        <v>0</v>
      </c>
      <c r="N46" s="1079">
        <v>0</v>
      </c>
      <c r="O46" s="1079">
        <v>0</v>
      </c>
      <c r="P46" s="1079">
        <v>0</v>
      </c>
      <c r="Q46" s="1079">
        <v>0</v>
      </c>
      <c r="R46" s="1079">
        <v>0</v>
      </c>
      <c r="S46" s="1079">
        <v>0</v>
      </c>
      <c r="T46" s="1079">
        <v>0</v>
      </c>
      <c r="U46" s="1079">
        <v>0</v>
      </c>
      <c r="V46" s="1079">
        <v>0</v>
      </c>
      <c r="W46" s="1079">
        <v>0</v>
      </c>
      <c r="X46" s="1080">
        <v>0</v>
      </c>
      <c r="Y46" s="1101">
        <v>0</v>
      </c>
      <c r="Z46" s="765">
        <v>0</v>
      </c>
      <c r="AA46" s="1101">
        <v>0</v>
      </c>
    </row>
    <row r="47" spans="1:27" s="1102" customFormat="1" ht="53.25" customHeight="1" x14ac:dyDescent="0.2">
      <c r="A47" s="1086" t="s">
        <v>163</v>
      </c>
      <c r="B47" s="1079">
        <v>148</v>
      </c>
      <c r="C47" s="1079">
        <v>15104.84</v>
      </c>
      <c r="D47" s="1079">
        <v>43</v>
      </c>
      <c r="E47" s="1079">
        <v>12949.05</v>
      </c>
      <c r="F47" s="1079">
        <v>28</v>
      </c>
      <c r="G47" s="1079">
        <v>2925</v>
      </c>
      <c r="H47" s="1079">
        <v>0</v>
      </c>
      <c r="I47" s="1079">
        <v>0</v>
      </c>
      <c r="J47" s="1079">
        <v>219</v>
      </c>
      <c r="K47" s="1079">
        <v>30978.89</v>
      </c>
      <c r="L47" s="1079">
        <v>0</v>
      </c>
      <c r="M47" s="1079">
        <v>0</v>
      </c>
      <c r="N47" s="1079">
        <v>0</v>
      </c>
      <c r="O47" s="1079">
        <v>1350654.6</v>
      </c>
      <c r="P47" s="1079">
        <v>3</v>
      </c>
      <c r="Q47" s="1079">
        <v>972.01</v>
      </c>
      <c r="R47" s="1079">
        <v>0</v>
      </c>
      <c r="S47" s="1079">
        <v>0</v>
      </c>
      <c r="T47" s="1079">
        <v>0</v>
      </c>
      <c r="U47" s="1079">
        <v>0</v>
      </c>
      <c r="V47" s="1079">
        <v>0</v>
      </c>
      <c r="W47" s="1079">
        <v>0</v>
      </c>
      <c r="X47" s="1080">
        <v>222</v>
      </c>
      <c r="Y47" s="1101">
        <v>0.18080237160588342</v>
      </c>
      <c r="Z47" s="765">
        <v>1382605.5</v>
      </c>
      <c r="AA47" s="1101">
        <v>3.6630420205015626</v>
      </c>
    </row>
    <row r="48" spans="1:27" s="1102" customFormat="1" ht="53.25" customHeight="1" x14ac:dyDescent="0.2">
      <c r="A48" s="1086" t="s">
        <v>164</v>
      </c>
      <c r="B48" s="1079">
        <v>1354</v>
      </c>
      <c r="C48" s="1079">
        <v>496787.91899999999</v>
      </c>
      <c r="D48" s="1079">
        <v>3980</v>
      </c>
      <c r="E48" s="1079">
        <v>695489.81400000001</v>
      </c>
      <c r="F48" s="1079">
        <v>152</v>
      </c>
      <c r="G48" s="1079">
        <v>127505.463</v>
      </c>
      <c r="H48" s="1079">
        <v>0</v>
      </c>
      <c r="I48" s="1079">
        <v>0</v>
      </c>
      <c r="J48" s="1079">
        <v>5486</v>
      </c>
      <c r="K48" s="1079">
        <v>1319783.196</v>
      </c>
      <c r="L48" s="1079">
        <v>71</v>
      </c>
      <c r="M48" s="1079">
        <v>7975.0929999999998</v>
      </c>
      <c r="N48" s="1079">
        <v>1096</v>
      </c>
      <c r="O48" s="1079">
        <v>1147842.0284599999</v>
      </c>
      <c r="P48" s="1079">
        <v>32</v>
      </c>
      <c r="Q48" s="1079">
        <v>5716.5919999999996</v>
      </c>
      <c r="R48" s="1079">
        <v>57</v>
      </c>
      <c r="S48" s="1079">
        <v>65057</v>
      </c>
      <c r="T48" s="1079">
        <v>0</v>
      </c>
      <c r="U48" s="1079">
        <v>0</v>
      </c>
      <c r="V48" s="1079">
        <v>49</v>
      </c>
      <c r="W48" s="1079">
        <v>38620</v>
      </c>
      <c r="X48" s="1080">
        <v>6791</v>
      </c>
      <c r="Y48" s="1101">
        <v>5.5307608359259195</v>
      </c>
      <c r="Z48" s="765">
        <v>2584993.9094600002</v>
      </c>
      <c r="AA48" s="1101">
        <v>6.8486211815970588</v>
      </c>
    </row>
    <row r="49" spans="1:27" s="1102" customFormat="1" ht="53.25" customHeight="1" x14ac:dyDescent="0.2">
      <c r="A49" s="1086" t="s">
        <v>165</v>
      </c>
      <c r="B49" s="1079">
        <v>101</v>
      </c>
      <c r="C49" s="1079">
        <v>19644.900000000001</v>
      </c>
      <c r="D49" s="1079">
        <v>144</v>
      </c>
      <c r="E49" s="1079">
        <v>36221.398000000001</v>
      </c>
      <c r="F49" s="1079">
        <v>0</v>
      </c>
      <c r="G49" s="1079">
        <v>0</v>
      </c>
      <c r="H49" s="1079">
        <v>0</v>
      </c>
      <c r="I49" s="1079">
        <v>0</v>
      </c>
      <c r="J49" s="1079">
        <v>245</v>
      </c>
      <c r="K49" s="1079">
        <v>55866.298000000003</v>
      </c>
      <c r="L49" s="1079">
        <v>0</v>
      </c>
      <c r="M49" s="1079">
        <v>0</v>
      </c>
      <c r="N49" s="1079">
        <v>0</v>
      </c>
      <c r="O49" s="1079">
        <v>661592.62300000002</v>
      </c>
      <c r="P49" s="1079">
        <v>1</v>
      </c>
      <c r="Q49" s="1079">
        <v>115.108</v>
      </c>
      <c r="R49" s="1079">
        <v>2</v>
      </c>
      <c r="S49" s="1079">
        <v>1000</v>
      </c>
      <c r="T49" s="1079">
        <v>0</v>
      </c>
      <c r="U49" s="1079">
        <v>0</v>
      </c>
      <c r="V49" s="1079">
        <v>2</v>
      </c>
      <c r="W49" s="1079">
        <v>3000</v>
      </c>
      <c r="X49" s="1080">
        <v>250</v>
      </c>
      <c r="Y49" s="1101">
        <v>0.20360627433094977</v>
      </c>
      <c r="Z49" s="765">
        <v>721574.02899999998</v>
      </c>
      <c r="AA49" s="1101">
        <v>1.9117210145118133</v>
      </c>
    </row>
    <row r="50" spans="1:27" s="1102" customFormat="1" ht="53.25" customHeight="1" x14ac:dyDescent="0.2">
      <c r="A50" s="1086" t="s">
        <v>166</v>
      </c>
      <c r="B50" s="1079">
        <v>3562</v>
      </c>
      <c r="C50" s="1079">
        <v>1015757.89</v>
      </c>
      <c r="D50" s="1079">
        <v>1418</v>
      </c>
      <c r="E50" s="1079">
        <v>333743.64</v>
      </c>
      <c r="F50" s="1079">
        <v>140</v>
      </c>
      <c r="G50" s="1079">
        <v>90221.03</v>
      </c>
      <c r="H50" s="1079">
        <v>0</v>
      </c>
      <c r="I50" s="1079">
        <v>0</v>
      </c>
      <c r="J50" s="1079">
        <v>5120</v>
      </c>
      <c r="K50" s="1079">
        <v>1439722.56</v>
      </c>
      <c r="L50" s="1079">
        <v>0</v>
      </c>
      <c r="M50" s="1079">
        <v>0</v>
      </c>
      <c r="N50" s="1079">
        <v>0</v>
      </c>
      <c r="O50" s="1079">
        <v>988088.11</v>
      </c>
      <c r="P50" s="1079">
        <v>43</v>
      </c>
      <c r="Q50" s="1079">
        <v>15405.14</v>
      </c>
      <c r="R50" s="1079">
        <v>77</v>
      </c>
      <c r="S50" s="1079">
        <v>49325</v>
      </c>
      <c r="T50" s="1079">
        <v>47</v>
      </c>
      <c r="U50" s="1079">
        <v>9612</v>
      </c>
      <c r="V50" s="1079">
        <v>0</v>
      </c>
      <c r="W50" s="1079">
        <v>0</v>
      </c>
      <c r="X50" s="1080">
        <v>5287</v>
      </c>
      <c r="Y50" s="1101">
        <v>4.3058654895509259</v>
      </c>
      <c r="Z50" s="765">
        <v>2502152.81</v>
      </c>
      <c r="AA50" s="1101">
        <v>6.6291439494100546</v>
      </c>
    </row>
    <row r="51" spans="1:27" s="1102" customFormat="1" ht="53.25" customHeight="1" x14ac:dyDescent="0.2">
      <c r="A51" s="1086" t="s">
        <v>694</v>
      </c>
      <c r="B51" s="1079">
        <v>39</v>
      </c>
      <c r="C51" s="1079">
        <v>6601.2</v>
      </c>
      <c r="D51" s="1079">
        <v>20</v>
      </c>
      <c r="E51" s="1079">
        <v>2817.8490000000002</v>
      </c>
      <c r="F51" s="1079">
        <v>2</v>
      </c>
      <c r="G51" s="1079">
        <v>200</v>
      </c>
      <c r="H51" s="1079">
        <v>0</v>
      </c>
      <c r="I51" s="1079">
        <v>0</v>
      </c>
      <c r="J51" s="1079">
        <v>61</v>
      </c>
      <c r="K51" s="1079">
        <v>9619.0489999999991</v>
      </c>
      <c r="L51" s="1079">
        <v>2</v>
      </c>
      <c r="M51" s="1079">
        <v>90</v>
      </c>
      <c r="N51" s="1079">
        <v>0</v>
      </c>
      <c r="O51" s="1079">
        <v>0</v>
      </c>
      <c r="P51" s="1079">
        <v>0</v>
      </c>
      <c r="Q51" s="1079">
        <v>0</v>
      </c>
      <c r="R51" s="1079">
        <v>1</v>
      </c>
      <c r="S51" s="1079">
        <v>200</v>
      </c>
      <c r="T51" s="1079">
        <v>0</v>
      </c>
      <c r="U51" s="1079">
        <v>0</v>
      </c>
      <c r="V51" s="1079">
        <v>0</v>
      </c>
      <c r="W51" s="1079">
        <v>0</v>
      </c>
      <c r="X51" s="1080">
        <v>64</v>
      </c>
      <c r="Y51" s="1101">
        <v>5.2123206228723143E-2</v>
      </c>
      <c r="Z51" s="765">
        <v>9909.0489999999991</v>
      </c>
      <c r="AA51" s="1101">
        <v>2.625279797469993E-2</v>
      </c>
    </row>
    <row r="52" spans="1:27" s="1102" customFormat="1" ht="53.25" customHeight="1" x14ac:dyDescent="0.2">
      <c r="A52" s="1086" t="s">
        <v>167</v>
      </c>
      <c r="B52" s="1079">
        <v>6349</v>
      </c>
      <c r="C52" s="1079">
        <v>1435059.4639799998</v>
      </c>
      <c r="D52" s="1079">
        <v>2828</v>
      </c>
      <c r="E52" s="1079">
        <v>1349832.6917099999</v>
      </c>
      <c r="F52" s="1079">
        <v>255</v>
      </c>
      <c r="G52" s="1079">
        <v>282642.41200000001</v>
      </c>
      <c r="H52" s="1079">
        <v>0</v>
      </c>
      <c r="I52" s="1079">
        <v>0</v>
      </c>
      <c r="J52" s="1079">
        <v>9432</v>
      </c>
      <c r="K52" s="1079">
        <v>3067534.5676899995</v>
      </c>
      <c r="L52" s="1079">
        <v>59</v>
      </c>
      <c r="M52" s="1079">
        <v>3201.7159999999999</v>
      </c>
      <c r="N52" s="1079">
        <v>0</v>
      </c>
      <c r="O52" s="1079">
        <v>1060472.3929299999</v>
      </c>
      <c r="P52" s="1079">
        <v>13</v>
      </c>
      <c r="Q52" s="1079">
        <v>3810.7739999999999</v>
      </c>
      <c r="R52" s="1079">
        <v>7</v>
      </c>
      <c r="S52" s="1079">
        <v>16272</v>
      </c>
      <c r="T52" s="1079">
        <v>0</v>
      </c>
      <c r="U52" s="1079">
        <v>0</v>
      </c>
      <c r="V52" s="1079">
        <v>261</v>
      </c>
      <c r="W52" s="1079">
        <v>86650</v>
      </c>
      <c r="X52" s="1080">
        <v>9772</v>
      </c>
      <c r="Y52" s="1101">
        <v>7.9585620510481654</v>
      </c>
      <c r="Z52" s="765">
        <v>4237941.4506199993</v>
      </c>
      <c r="AA52" s="1101">
        <v>11.227900955150551</v>
      </c>
    </row>
    <row r="53" spans="1:27" s="1102" customFormat="1" ht="53.25" customHeight="1" x14ac:dyDescent="0.2">
      <c r="A53" s="1086" t="s">
        <v>168</v>
      </c>
      <c r="B53" s="1079">
        <v>3520</v>
      </c>
      <c r="C53" s="1079">
        <v>552327.73</v>
      </c>
      <c r="D53" s="1079">
        <v>4677</v>
      </c>
      <c r="E53" s="1079">
        <v>569063.69999999995</v>
      </c>
      <c r="F53" s="1079">
        <v>9</v>
      </c>
      <c r="G53" s="1079">
        <v>2807</v>
      </c>
      <c r="H53" s="1079">
        <v>0</v>
      </c>
      <c r="I53" s="1079">
        <v>0</v>
      </c>
      <c r="J53" s="1079">
        <v>8206</v>
      </c>
      <c r="K53" s="1079">
        <v>1124198.43</v>
      </c>
      <c r="L53" s="1079">
        <v>3902</v>
      </c>
      <c r="M53" s="1079">
        <v>399948.75</v>
      </c>
      <c r="N53" s="1079">
        <v>582</v>
      </c>
      <c r="O53" s="1079">
        <v>1818933.05</v>
      </c>
      <c r="P53" s="1079">
        <v>0</v>
      </c>
      <c r="Q53" s="1079">
        <v>0</v>
      </c>
      <c r="R53" s="1079">
        <v>0</v>
      </c>
      <c r="S53" s="1079">
        <v>0</v>
      </c>
      <c r="T53" s="1079">
        <v>0</v>
      </c>
      <c r="U53" s="1079">
        <v>0</v>
      </c>
      <c r="V53" s="1079">
        <v>285</v>
      </c>
      <c r="W53" s="1079">
        <v>80910</v>
      </c>
      <c r="X53" s="1080">
        <v>12975</v>
      </c>
      <c r="Y53" s="1101">
        <v>10.567165637776293</v>
      </c>
      <c r="Z53" s="765">
        <v>3423990.23</v>
      </c>
      <c r="AA53" s="1101">
        <v>9.0714380134295798</v>
      </c>
    </row>
    <row r="54" spans="1:27" s="1102" customFormat="1" ht="53.25" customHeight="1" x14ac:dyDescent="0.2">
      <c r="A54" s="1086" t="s">
        <v>169</v>
      </c>
      <c r="B54" s="1079">
        <v>262</v>
      </c>
      <c r="C54" s="1079">
        <v>48250.686249999999</v>
      </c>
      <c r="D54" s="1079">
        <v>78</v>
      </c>
      <c r="E54" s="1079">
        <v>11057.468500000001</v>
      </c>
      <c r="F54" s="1079">
        <v>12</v>
      </c>
      <c r="G54" s="1079">
        <v>7555.3068199999998</v>
      </c>
      <c r="H54" s="1079">
        <v>0</v>
      </c>
      <c r="I54" s="1079">
        <v>0</v>
      </c>
      <c r="J54" s="1079">
        <v>352</v>
      </c>
      <c r="K54" s="1079">
        <v>66863.461569999999</v>
      </c>
      <c r="L54" s="1079">
        <v>5</v>
      </c>
      <c r="M54" s="1079">
        <v>180.8</v>
      </c>
      <c r="N54" s="1079">
        <v>0</v>
      </c>
      <c r="O54" s="1079">
        <v>112200.209</v>
      </c>
      <c r="P54" s="1079">
        <v>0</v>
      </c>
      <c r="Q54" s="1079">
        <v>0</v>
      </c>
      <c r="R54" s="1079">
        <v>0</v>
      </c>
      <c r="S54" s="1079">
        <v>0</v>
      </c>
      <c r="T54" s="1079">
        <v>0</v>
      </c>
      <c r="U54" s="1079">
        <v>0</v>
      </c>
      <c r="V54" s="1079">
        <v>22</v>
      </c>
      <c r="W54" s="1079">
        <v>10540</v>
      </c>
      <c r="X54" s="1080">
        <v>379</v>
      </c>
      <c r="Y54" s="1101">
        <v>0.30866711188571988</v>
      </c>
      <c r="Z54" s="765">
        <v>189784.47057</v>
      </c>
      <c r="AA54" s="1101">
        <v>0.50281044776442174</v>
      </c>
    </row>
    <row r="55" spans="1:27" s="1102" customFormat="1" ht="53.25" customHeight="1" x14ac:dyDescent="0.2">
      <c r="A55" s="1086" t="s">
        <v>170</v>
      </c>
      <c r="B55" s="1079">
        <v>258</v>
      </c>
      <c r="C55" s="1079">
        <v>64103</v>
      </c>
      <c r="D55" s="1079">
        <v>721</v>
      </c>
      <c r="E55" s="1079">
        <v>129269.61</v>
      </c>
      <c r="F55" s="1079">
        <v>59</v>
      </c>
      <c r="G55" s="1079">
        <v>49216</v>
      </c>
      <c r="H55" s="1079">
        <v>40</v>
      </c>
      <c r="I55" s="1079">
        <v>5655.8019999999997</v>
      </c>
      <c r="J55" s="1079">
        <v>1078</v>
      </c>
      <c r="K55" s="1079">
        <v>248244.41199999998</v>
      </c>
      <c r="L55" s="1079">
        <v>0</v>
      </c>
      <c r="M55" s="1079">
        <v>0</v>
      </c>
      <c r="N55" s="1079">
        <v>2386</v>
      </c>
      <c r="O55" s="1079">
        <v>1541697.1780000001</v>
      </c>
      <c r="P55" s="1079">
        <v>53</v>
      </c>
      <c r="Q55" s="1079">
        <v>10421</v>
      </c>
      <c r="R55" s="1079">
        <v>14</v>
      </c>
      <c r="S55" s="1079">
        <v>24310</v>
      </c>
      <c r="T55" s="1079">
        <v>0</v>
      </c>
      <c r="U55" s="1079">
        <v>0</v>
      </c>
      <c r="V55" s="1079">
        <v>1</v>
      </c>
      <c r="W55" s="1079">
        <v>400</v>
      </c>
      <c r="X55" s="1080">
        <v>3532</v>
      </c>
      <c r="Y55" s="1101">
        <v>2.8765494437476584</v>
      </c>
      <c r="Z55" s="765">
        <v>1825072.59</v>
      </c>
      <c r="AA55" s="1101">
        <v>4.8353037707687552</v>
      </c>
    </row>
    <row r="56" spans="1:27" s="1102" customFormat="1" ht="53.25" customHeight="1" x14ac:dyDescent="0.2">
      <c r="A56" s="1086" t="s">
        <v>171</v>
      </c>
      <c r="B56" s="1079">
        <v>44</v>
      </c>
      <c r="C56" s="1079">
        <v>3450</v>
      </c>
      <c r="D56" s="1079">
        <v>33</v>
      </c>
      <c r="E56" s="1079">
        <v>2354</v>
      </c>
      <c r="F56" s="1079">
        <v>147</v>
      </c>
      <c r="G56" s="1079">
        <v>30477</v>
      </c>
      <c r="H56" s="1079">
        <v>0</v>
      </c>
      <c r="I56" s="1079">
        <v>0</v>
      </c>
      <c r="J56" s="1079">
        <v>224</v>
      </c>
      <c r="K56" s="1079">
        <v>36281</v>
      </c>
      <c r="L56" s="1079">
        <v>19</v>
      </c>
      <c r="M56" s="1079">
        <v>478</v>
      </c>
      <c r="N56" s="1079">
        <v>0</v>
      </c>
      <c r="O56" s="1079">
        <v>145531</v>
      </c>
      <c r="P56" s="1079">
        <v>0</v>
      </c>
      <c r="Q56" s="1079">
        <v>0</v>
      </c>
      <c r="R56" s="1079">
        <v>0</v>
      </c>
      <c r="S56" s="1079">
        <v>0</v>
      </c>
      <c r="T56" s="1079">
        <v>0</v>
      </c>
      <c r="U56" s="1079">
        <v>0</v>
      </c>
      <c r="V56" s="1079">
        <v>0</v>
      </c>
      <c r="W56" s="1079">
        <v>2351.13</v>
      </c>
      <c r="X56" s="1080">
        <v>243</v>
      </c>
      <c r="Y56" s="1103">
        <v>0.19790529864968318</v>
      </c>
      <c r="Z56" s="765">
        <v>184641.13</v>
      </c>
      <c r="AA56" s="1101">
        <v>0.48918380398666989</v>
      </c>
    </row>
    <row r="57" spans="1:27" s="1102" customFormat="1" ht="53.25" hidden="1" customHeight="1" x14ac:dyDescent="0.2">
      <c r="A57" s="1086" t="s">
        <v>172</v>
      </c>
      <c r="B57" s="1079"/>
      <c r="C57" s="1079"/>
      <c r="D57" s="1079"/>
      <c r="E57" s="1079"/>
      <c r="F57" s="1079"/>
      <c r="G57" s="1079"/>
      <c r="H57" s="1079"/>
      <c r="I57" s="1079"/>
      <c r="J57" s="1079">
        <v>0</v>
      </c>
      <c r="K57" s="1079">
        <v>0</v>
      </c>
      <c r="L57" s="1079"/>
      <c r="M57" s="1079"/>
      <c r="N57" s="1079"/>
      <c r="O57" s="1079"/>
      <c r="P57" s="1079"/>
      <c r="Q57" s="1079"/>
      <c r="R57" s="1079"/>
      <c r="S57" s="1079"/>
      <c r="T57" s="1079"/>
      <c r="U57" s="1079"/>
      <c r="V57" s="1079"/>
      <c r="W57" s="1079"/>
      <c r="X57" s="1080">
        <v>0</v>
      </c>
      <c r="Y57" s="1101">
        <v>0</v>
      </c>
      <c r="Z57" s="765">
        <v>0</v>
      </c>
      <c r="AA57" s="1101">
        <v>0</v>
      </c>
    </row>
    <row r="58" spans="1:27" s="1102" customFormat="1" ht="53.25" customHeight="1" x14ac:dyDescent="0.2">
      <c r="A58" s="1086" t="s">
        <v>747</v>
      </c>
      <c r="B58" s="1079">
        <v>15</v>
      </c>
      <c r="C58" s="1079">
        <v>4949.5309999999999</v>
      </c>
      <c r="D58" s="1079">
        <v>50</v>
      </c>
      <c r="E58" s="1079">
        <v>8406.7250000000004</v>
      </c>
      <c r="F58" s="1079">
        <v>0</v>
      </c>
      <c r="G58" s="1079">
        <v>0</v>
      </c>
      <c r="H58" s="1079">
        <v>0</v>
      </c>
      <c r="I58" s="1079">
        <v>0</v>
      </c>
      <c r="J58" s="1079">
        <v>65</v>
      </c>
      <c r="K58" s="1079">
        <v>13356.256000000001</v>
      </c>
      <c r="L58" s="1079">
        <v>0</v>
      </c>
      <c r="M58" s="1079">
        <v>0</v>
      </c>
      <c r="N58" s="1079">
        <v>0</v>
      </c>
      <c r="O58" s="1079">
        <v>135884.19</v>
      </c>
      <c r="P58" s="1079">
        <v>0</v>
      </c>
      <c r="Q58" s="1079">
        <v>0</v>
      </c>
      <c r="R58" s="1079">
        <v>0</v>
      </c>
      <c r="S58" s="1079">
        <v>0</v>
      </c>
      <c r="T58" s="1079">
        <v>0</v>
      </c>
      <c r="U58" s="1079">
        <v>0</v>
      </c>
      <c r="V58" s="1079">
        <v>0</v>
      </c>
      <c r="W58" s="1079">
        <v>0</v>
      </c>
      <c r="X58" s="1080">
        <v>65</v>
      </c>
      <c r="Y58" s="1101">
        <v>5.2937631326046945E-2</v>
      </c>
      <c r="Z58" s="765">
        <v>149240.446</v>
      </c>
      <c r="AA58" s="1101">
        <v>0.39539407651451869</v>
      </c>
    </row>
    <row r="59" spans="1:27" s="1102" customFormat="1" ht="53.25" customHeight="1" x14ac:dyDescent="0.2">
      <c r="A59" s="1086" t="s">
        <v>1005</v>
      </c>
      <c r="B59" s="1079">
        <v>817</v>
      </c>
      <c r="C59" s="1079">
        <v>119279.69</v>
      </c>
      <c r="D59" s="1079">
        <v>262</v>
      </c>
      <c r="E59" s="1079">
        <v>36493.39</v>
      </c>
      <c r="F59" s="1079">
        <v>0</v>
      </c>
      <c r="G59" s="1079">
        <v>0</v>
      </c>
      <c r="H59" s="1079">
        <v>0</v>
      </c>
      <c r="I59" s="1079">
        <v>0</v>
      </c>
      <c r="J59" s="1079">
        <v>1079</v>
      </c>
      <c r="K59" s="1079">
        <v>155773.08000000002</v>
      </c>
      <c r="L59" s="1079">
        <v>0</v>
      </c>
      <c r="M59" s="1079">
        <v>0</v>
      </c>
      <c r="N59" s="1079">
        <v>0</v>
      </c>
      <c r="O59" s="1079">
        <v>1507192.52</v>
      </c>
      <c r="P59" s="1079">
        <v>2</v>
      </c>
      <c r="Q59" s="1079">
        <v>6.5</v>
      </c>
      <c r="R59" s="1079">
        <v>0</v>
      </c>
      <c r="S59" s="1079">
        <v>0</v>
      </c>
      <c r="T59" s="1079">
        <v>0</v>
      </c>
      <c r="U59" s="1079">
        <v>0</v>
      </c>
      <c r="V59" s="1079">
        <v>56</v>
      </c>
      <c r="W59" s="1079">
        <v>29100</v>
      </c>
      <c r="X59" s="1080">
        <v>1137</v>
      </c>
      <c r="Y59" s="1101">
        <v>0.92600133565715959</v>
      </c>
      <c r="Z59" s="765">
        <v>1692072.1</v>
      </c>
      <c r="AA59" s="1101">
        <v>4.4829354461690789</v>
      </c>
    </row>
    <row r="60" spans="1:27" s="1102" customFormat="1" ht="53.25" customHeight="1" x14ac:dyDescent="0.2">
      <c r="A60" s="1086" t="s">
        <v>173</v>
      </c>
      <c r="B60" s="1079">
        <v>23895</v>
      </c>
      <c r="C60" s="1079">
        <v>3453058.9909999999</v>
      </c>
      <c r="D60" s="1079">
        <v>16484</v>
      </c>
      <c r="E60" s="1079">
        <v>2650289.7039999999</v>
      </c>
      <c r="F60" s="1079">
        <v>144</v>
      </c>
      <c r="G60" s="1079">
        <v>54615</v>
      </c>
      <c r="H60" s="1079">
        <v>0</v>
      </c>
      <c r="I60" s="1079">
        <v>0</v>
      </c>
      <c r="J60" s="1079">
        <v>40523</v>
      </c>
      <c r="K60" s="1079">
        <v>6157963.6950000003</v>
      </c>
      <c r="L60" s="1079">
        <v>1192</v>
      </c>
      <c r="M60" s="1079">
        <v>23748.187999999998</v>
      </c>
      <c r="N60" s="1079">
        <v>0</v>
      </c>
      <c r="O60" s="1079">
        <v>1569628.38</v>
      </c>
      <c r="P60" s="1079">
        <v>50</v>
      </c>
      <c r="Q60" s="1079">
        <v>20559.098999999998</v>
      </c>
      <c r="R60" s="1079">
        <v>1</v>
      </c>
      <c r="S60" s="1079">
        <v>620.26580000000001</v>
      </c>
      <c r="T60" s="1079">
        <v>172</v>
      </c>
      <c r="U60" s="1079">
        <v>105382.53073999999</v>
      </c>
      <c r="V60" s="1079">
        <v>345</v>
      </c>
      <c r="W60" s="1079">
        <v>117400</v>
      </c>
      <c r="X60" s="1080">
        <v>42283</v>
      </c>
      <c r="Y60" s="1101">
        <v>34.436336390142202</v>
      </c>
      <c r="Z60" s="765">
        <v>7995302.1585400011</v>
      </c>
      <c r="AA60" s="1101">
        <v>21.182562758023796</v>
      </c>
    </row>
    <row r="61" spans="1:27" s="1102" customFormat="1" ht="53.25" customHeight="1" x14ac:dyDescent="0.2">
      <c r="A61" s="1086" t="s">
        <v>174</v>
      </c>
      <c r="B61" s="1079">
        <v>140</v>
      </c>
      <c r="C61" s="1079">
        <v>42819.853000000003</v>
      </c>
      <c r="D61" s="1079">
        <v>86</v>
      </c>
      <c r="E61" s="1079">
        <v>24975.444</v>
      </c>
      <c r="F61" s="1079">
        <v>103</v>
      </c>
      <c r="G61" s="1079">
        <v>61382.519</v>
      </c>
      <c r="H61" s="1079">
        <v>0</v>
      </c>
      <c r="I61" s="1079">
        <v>0</v>
      </c>
      <c r="J61" s="1079">
        <v>329</v>
      </c>
      <c r="K61" s="1079">
        <v>129177.81600000001</v>
      </c>
      <c r="L61" s="1079">
        <v>1</v>
      </c>
      <c r="M61" s="1079">
        <v>188.77199999999999</v>
      </c>
      <c r="N61" s="1079">
        <v>0</v>
      </c>
      <c r="O61" s="1079">
        <v>0</v>
      </c>
      <c r="P61" s="1079">
        <v>5</v>
      </c>
      <c r="Q61" s="1079">
        <v>2631.0659999999998</v>
      </c>
      <c r="R61" s="1079">
        <v>0</v>
      </c>
      <c r="S61" s="1079">
        <v>0</v>
      </c>
      <c r="T61" s="1079">
        <v>0</v>
      </c>
      <c r="U61" s="1079">
        <v>0</v>
      </c>
      <c r="V61" s="1079">
        <v>16</v>
      </c>
      <c r="W61" s="1079">
        <v>9600</v>
      </c>
      <c r="X61" s="1080">
        <v>351</v>
      </c>
      <c r="Y61" s="1101">
        <v>0.2858632091606535</v>
      </c>
      <c r="Z61" s="765">
        <v>141597.65400000001</v>
      </c>
      <c r="AA61" s="1101">
        <v>0.3751454457590695</v>
      </c>
    </row>
    <row r="62" spans="1:27" s="1102" customFormat="1" ht="53.25" customHeight="1" x14ac:dyDescent="0.2">
      <c r="A62" s="1104" t="s">
        <v>696</v>
      </c>
      <c r="B62" s="1079">
        <v>109</v>
      </c>
      <c r="C62" s="1079">
        <v>21676.522000000001</v>
      </c>
      <c r="D62" s="1079">
        <v>59</v>
      </c>
      <c r="E62" s="1079">
        <v>28864.005000000001</v>
      </c>
      <c r="F62" s="1079">
        <v>3</v>
      </c>
      <c r="G62" s="1079">
        <v>1900</v>
      </c>
      <c r="H62" s="1079">
        <v>368</v>
      </c>
      <c r="I62" s="1079">
        <v>121119.533</v>
      </c>
      <c r="J62" s="1079">
        <v>539</v>
      </c>
      <c r="K62" s="1079">
        <v>173560.06</v>
      </c>
      <c r="L62" s="1079">
        <v>0</v>
      </c>
      <c r="M62" s="1079">
        <v>11803.4</v>
      </c>
      <c r="N62" s="1079">
        <v>2</v>
      </c>
      <c r="O62" s="1079">
        <v>332.45</v>
      </c>
      <c r="P62" s="1079">
        <v>0</v>
      </c>
      <c r="Q62" s="1079">
        <v>0</v>
      </c>
      <c r="R62" s="1079">
        <v>0</v>
      </c>
      <c r="S62" s="1079">
        <v>0</v>
      </c>
      <c r="T62" s="1079">
        <v>2</v>
      </c>
      <c r="U62" s="1079">
        <v>700</v>
      </c>
      <c r="V62" s="1079">
        <v>372</v>
      </c>
      <c r="W62" s="1079">
        <v>133955.383</v>
      </c>
      <c r="X62" s="1080">
        <v>915</v>
      </c>
      <c r="Y62" s="1101">
        <v>0.74519896405127617</v>
      </c>
      <c r="Z62" s="765">
        <v>320351.29300000001</v>
      </c>
      <c r="AA62" s="1081">
        <v>0.84873107157537575</v>
      </c>
    </row>
    <row r="63" spans="1:27" s="1102" customFormat="1" ht="53.25" customHeight="1" x14ac:dyDescent="0.2">
      <c r="A63" s="1088" t="s">
        <v>255</v>
      </c>
      <c r="B63" s="1089">
        <v>68366</v>
      </c>
      <c r="C63" s="1089">
        <v>12629787.383229999</v>
      </c>
      <c r="D63" s="1089">
        <v>37767</v>
      </c>
      <c r="E63" s="1089">
        <v>7556614.1532100001</v>
      </c>
      <c r="F63" s="1089">
        <v>3153</v>
      </c>
      <c r="G63" s="1089">
        <v>1185806.9378200003</v>
      </c>
      <c r="H63" s="1089">
        <v>408</v>
      </c>
      <c r="I63" s="1089">
        <v>126775.33499999999</v>
      </c>
      <c r="J63" s="1089">
        <v>109694</v>
      </c>
      <c r="K63" s="1089">
        <v>21498983.80926</v>
      </c>
      <c r="L63" s="1089">
        <v>5251</v>
      </c>
      <c r="M63" s="1089">
        <v>447614.71900000004</v>
      </c>
      <c r="N63" s="1089">
        <v>4066</v>
      </c>
      <c r="O63" s="1089">
        <v>14136418.247880001</v>
      </c>
      <c r="P63" s="1089">
        <v>292</v>
      </c>
      <c r="Q63" s="1089">
        <v>90667.796000000002</v>
      </c>
      <c r="R63" s="1089">
        <v>380</v>
      </c>
      <c r="S63" s="1089">
        <v>631943.26980000001</v>
      </c>
      <c r="T63" s="1089">
        <v>301</v>
      </c>
      <c r="U63" s="1089">
        <v>153306.53073999999</v>
      </c>
      <c r="V63" s="1089">
        <v>2802</v>
      </c>
      <c r="W63" s="1089">
        <v>785800.52967000008</v>
      </c>
      <c r="X63" s="1090">
        <v>122786</v>
      </c>
      <c r="Y63" s="1105">
        <v>100</v>
      </c>
      <c r="Z63" s="1092">
        <v>37744734.902350001</v>
      </c>
      <c r="AA63" s="1105">
        <v>100</v>
      </c>
    </row>
    <row r="64" spans="1:27" ht="50.25" customHeight="1" x14ac:dyDescent="0.4">
      <c r="A64" s="1094"/>
      <c r="B64" s="1106"/>
      <c r="C64" s="1106"/>
      <c r="D64" s="1106"/>
      <c r="E64" s="1106"/>
      <c r="F64" s="1106"/>
      <c r="G64" s="1106"/>
      <c r="H64" s="1106"/>
      <c r="I64" s="1106"/>
      <c r="J64" s="1106"/>
      <c r="K64" s="1106"/>
      <c r="L64" s="1106"/>
      <c r="M64" s="1106"/>
      <c r="N64" s="1106"/>
      <c r="O64" s="1106"/>
      <c r="P64" s="1106"/>
      <c r="Q64" s="1106"/>
      <c r="R64" s="1106"/>
      <c r="S64" s="1106"/>
      <c r="T64" s="1106"/>
      <c r="U64" s="1106"/>
      <c r="V64" s="1106"/>
      <c r="W64" s="1106"/>
      <c r="X64" s="1106"/>
      <c r="Y64" s="1107"/>
      <c r="Z64" s="1108"/>
      <c r="AA64" s="1109"/>
    </row>
    <row r="65" spans="1:27" x14ac:dyDescent="0.4">
      <c r="A65" s="1069" t="s">
        <v>711</v>
      </c>
    </row>
    <row r="66" spans="1:27" x14ac:dyDescent="0.4">
      <c r="A66" s="1075" t="s">
        <v>764</v>
      </c>
    </row>
    <row r="67" spans="1:27" x14ac:dyDescent="0.4">
      <c r="A67" s="1076"/>
      <c r="X67" s="1565" t="s">
        <v>439</v>
      </c>
      <c r="Y67" s="1565"/>
      <c r="Z67" s="1565"/>
      <c r="AA67" s="1565"/>
    </row>
    <row r="68" spans="1:27" ht="50.25" customHeight="1" x14ac:dyDescent="0.4">
      <c r="A68" s="1544" t="s">
        <v>265</v>
      </c>
      <c r="B68" s="1566" t="s">
        <v>587</v>
      </c>
      <c r="C68" s="1548"/>
      <c r="D68" s="1548"/>
      <c r="E68" s="1548"/>
      <c r="F68" s="1548"/>
      <c r="G68" s="1548"/>
      <c r="H68" s="1548"/>
      <c r="I68" s="1548"/>
      <c r="J68" s="1548"/>
      <c r="K68" s="1548"/>
      <c r="L68" s="1548"/>
      <c r="M68" s="1548"/>
      <c r="N68" s="1548"/>
      <c r="O68" s="1549"/>
      <c r="P68" s="1550" t="s">
        <v>594</v>
      </c>
      <c r="Q68" s="1551"/>
      <c r="R68" s="1550" t="s">
        <v>499</v>
      </c>
      <c r="S68" s="1551"/>
      <c r="T68" s="1550" t="s">
        <v>500</v>
      </c>
      <c r="U68" s="1551"/>
      <c r="V68" s="1550" t="s">
        <v>443</v>
      </c>
      <c r="W68" s="1551"/>
      <c r="X68" s="1558" t="s">
        <v>593</v>
      </c>
      <c r="Y68" s="1559"/>
      <c r="Z68" s="1559"/>
      <c r="AA68" s="1560"/>
    </row>
    <row r="69" spans="1:27" ht="50.25" customHeight="1" x14ac:dyDescent="0.4">
      <c r="A69" s="1545"/>
      <c r="B69" s="1554" t="s">
        <v>188</v>
      </c>
      <c r="C69" s="1531"/>
      <c r="D69" s="1531"/>
      <c r="E69" s="1531"/>
      <c r="F69" s="1531"/>
      <c r="G69" s="1531"/>
      <c r="H69" s="1531"/>
      <c r="I69" s="1531"/>
      <c r="J69" s="1531"/>
      <c r="K69" s="1532"/>
      <c r="L69" s="1533" t="s">
        <v>193</v>
      </c>
      <c r="M69" s="1534"/>
      <c r="N69" s="1533" t="s">
        <v>194</v>
      </c>
      <c r="O69" s="1534"/>
      <c r="P69" s="1552"/>
      <c r="Q69" s="1553"/>
      <c r="R69" s="1552"/>
      <c r="S69" s="1553"/>
      <c r="T69" s="1552"/>
      <c r="U69" s="1553"/>
      <c r="V69" s="1552"/>
      <c r="W69" s="1553"/>
      <c r="X69" s="1561"/>
      <c r="Y69" s="1562"/>
      <c r="Z69" s="1562"/>
      <c r="AA69" s="1563"/>
    </row>
    <row r="70" spans="1:27" ht="50.25" customHeight="1" x14ac:dyDescent="0.4">
      <c r="A70" s="1545"/>
      <c r="B70" s="1555" t="s">
        <v>189</v>
      </c>
      <c r="C70" s="1536"/>
      <c r="D70" s="1555" t="s">
        <v>588</v>
      </c>
      <c r="E70" s="1536"/>
      <c r="F70" s="1555" t="s">
        <v>191</v>
      </c>
      <c r="G70" s="1536"/>
      <c r="H70" s="1555" t="s">
        <v>589</v>
      </c>
      <c r="I70" s="1536"/>
      <c r="J70" s="1555" t="s">
        <v>316</v>
      </c>
      <c r="K70" s="1536"/>
      <c r="L70" s="357" t="s">
        <v>256</v>
      </c>
      <c r="M70" s="357" t="s">
        <v>257</v>
      </c>
      <c r="N70" s="357" t="s">
        <v>256</v>
      </c>
      <c r="O70" s="357" t="s">
        <v>257</v>
      </c>
      <c r="P70" s="357" t="s">
        <v>256</v>
      </c>
      <c r="Q70" s="357" t="s">
        <v>257</v>
      </c>
      <c r="R70" s="357" t="s">
        <v>256</v>
      </c>
      <c r="S70" s="357" t="s">
        <v>257</v>
      </c>
      <c r="T70" s="357" t="s">
        <v>256</v>
      </c>
      <c r="U70" s="357" t="s">
        <v>257</v>
      </c>
      <c r="V70" s="357" t="s">
        <v>256</v>
      </c>
      <c r="W70" s="357" t="s">
        <v>257</v>
      </c>
      <c r="X70" s="357" t="s">
        <v>256</v>
      </c>
      <c r="Y70" s="1526" t="s">
        <v>258</v>
      </c>
      <c r="Z70" s="357" t="s">
        <v>257</v>
      </c>
      <c r="AA70" s="1526" t="s">
        <v>258</v>
      </c>
    </row>
    <row r="71" spans="1:27" ht="52.5" x14ac:dyDescent="0.4">
      <c r="A71" s="1545"/>
      <c r="B71" s="514" t="s">
        <v>649</v>
      </c>
      <c r="C71" s="514" t="s">
        <v>651</v>
      </c>
      <c r="D71" s="514" t="s">
        <v>649</v>
      </c>
      <c r="E71" s="514" t="s">
        <v>651</v>
      </c>
      <c r="F71" s="514" t="s">
        <v>649</v>
      </c>
      <c r="G71" s="514" t="s">
        <v>651</v>
      </c>
      <c r="H71" s="514" t="s">
        <v>649</v>
      </c>
      <c r="I71" s="514" t="s">
        <v>651</v>
      </c>
      <c r="J71" s="514" t="s">
        <v>649</v>
      </c>
      <c r="K71" s="514" t="s">
        <v>651</v>
      </c>
      <c r="L71" s="357" t="s">
        <v>259</v>
      </c>
      <c r="M71" s="357" t="s">
        <v>260</v>
      </c>
      <c r="N71" s="357" t="s">
        <v>259</v>
      </c>
      <c r="O71" s="357" t="s">
        <v>260</v>
      </c>
      <c r="P71" s="357" t="s">
        <v>259</v>
      </c>
      <c r="Q71" s="357" t="s">
        <v>260</v>
      </c>
      <c r="R71" s="357" t="s">
        <v>259</v>
      </c>
      <c r="S71" s="357" t="s">
        <v>260</v>
      </c>
      <c r="T71" s="357" t="s">
        <v>259</v>
      </c>
      <c r="U71" s="357" t="s">
        <v>260</v>
      </c>
      <c r="V71" s="357" t="s">
        <v>259</v>
      </c>
      <c r="W71" s="357" t="s">
        <v>260</v>
      </c>
      <c r="X71" s="357" t="s">
        <v>259</v>
      </c>
      <c r="Y71" s="1527"/>
      <c r="Z71" s="357" t="s">
        <v>260</v>
      </c>
      <c r="AA71" s="1527"/>
    </row>
    <row r="72" spans="1:27" ht="52.5" x14ac:dyDescent="0.4">
      <c r="A72" s="1546"/>
      <c r="B72" s="561" t="s">
        <v>654</v>
      </c>
      <c r="C72" s="358" t="s">
        <v>262</v>
      </c>
      <c r="D72" s="561" t="s">
        <v>654</v>
      </c>
      <c r="E72" s="358" t="s">
        <v>262</v>
      </c>
      <c r="F72" s="561" t="s">
        <v>654</v>
      </c>
      <c r="G72" s="358" t="s">
        <v>262</v>
      </c>
      <c r="H72" s="561" t="s">
        <v>654</v>
      </c>
      <c r="I72" s="358" t="s">
        <v>262</v>
      </c>
      <c r="J72" s="561" t="s">
        <v>654</v>
      </c>
      <c r="K72" s="358" t="s">
        <v>262</v>
      </c>
      <c r="L72" s="561" t="s">
        <v>654</v>
      </c>
      <c r="M72" s="358" t="s">
        <v>262</v>
      </c>
      <c r="N72" s="561" t="s">
        <v>654</v>
      </c>
      <c r="O72" s="358" t="s">
        <v>262</v>
      </c>
      <c r="P72" s="561" t="s">
        <v>654</v>
      </c>
      <c r="Q72" s="358" t="s">
        <v>262</v>
      </c>
      <c r="R72" s="561" t="s">
        <v>654</v>
      </c>
      <c r="S72" s="358" t="s">
        <v>262</v>
      </c>
      <c r="T72" s="561" t="s">
        <v>654</v>
      </c>
      <c r="U72" s="358" t="s">
        <v>262</v>
      </c>
      <c r="V72" s="561" t="s">
        <v>654</v>
      </c>
      <c r="W72" s="358" t="s">
        <v>262</v>
      </c>
      <c r="X72" s="561" t="s">
        <v>654</v>
      </c>
      <c r="Y72" s="358" t="s">
        <v>263</v>
      </c>
      <c r="Z72" s="358" t="s">
        <v>262</v>
      </c>
      <c r="AA72" s="358" t="s">
        <v>263</v>
      </c>
    </row>
    <row r="73" spans="1:27" s="1102" customFormat="1" ht="53.25" customHeight="1" x14ac:dyDescent="0.2">
      <c r="A73" s="1110" t="s">
        <v>637</v>
      </c>
      <c r="B73" s="1079">
        <v>1677</v>
      </c>
      <c r="C73" s="1079">
        <v>907874.97</v>
      </c>
      <c r="D73" s="1079">
        <v>424</v>
      </c>
      <c r="E73" s="1079">
        <v>127024.13999999998</v>
      </c>
      <c r="F73" s="1079">
        <v>21</v>
      </c>
      <c r="G73" s="1079">
        <v>8205.2200000000012</v>
      </c>
      <c r="H73" s="1079">
        <v>0</v>
      </c>
      <c r="I73" s="1079">
        <v>0</v>
      </c>
      <c r="J73" s="1079">
        <v>2122</v>
      </c>
      <c r="K73" s="1079">
        <v>1043104.33</v>
      </c>
      <c r="L73" s="1079">
        <v>0</v>
      </c>
      <c r="M73" s="1079">
        <v>0</v>
      </c>
      <c r="N73" s="1079">
        <v>0</v>
      </c>
      <c r="O73" s="1079">
        <v>1645164.3159999999</v>
      </c>
      <c r="P73" s="1079">
        <v>61</v>
      </c>
      <c r="Q73" s="1079">
        <v>19473.559999999998</v>
      </c>
      <c r="R73" s="1079">
        <v>0</v>
      </c>
      <c r="S73" s="1079">
        <v>0</v>
      </c>
      <c r="T73" s="1079">
        <v>0</v>
      </c>
      <c r="U73" s="1079">
        <v>0</v>
      </c>
      <c r="V73" s="1079">
        <v>0</v>
      </c>
      <c r="W73" s="1079">
        <v>0</v>
      </c>
      <c r="X73" s="1080">
        <v>2183</v>
      </c>
      <c r="Y73" s="1101">
        <v>0.27946764166692273</v>
      </c>
      <c r="Z73" s="765">
        <v>2707742.2059999998</v>
      </c>
      <c r="AA73" s="1101">
        <v>0.64459717727265864</v>
      </c>
    </row>
    <row r="74" spans="1:27" s="1102" customFormat="1" ht="53.25" customHeight="1" x14ac:dyDescent="0.2">
      <c r="A74" s="1111" t="s">
        <v>159</v>
      </c>
      <c r="B74" s="1079">
        <v>88354</v>
      </c>
      <c r="C74" s="1079">
        <v>20412489.668000001</v>
      </c>
      <c r="D74" s="1079">
        <v>47733</v>
      </c>
      <c r="E74" s="1079">
        <v>14982914.67</v>
      </c>
      <c r="F74" s="1079">
        <v>16048</v>
      </c>
      <c r="G74" s="1079">
        <v>3488191.247</v>
      </c>
      <c r="H74" s="1079">
        <v>0</v>
      </c>
      <c r="I74" s="1079">
        <v>0</v>
      </c>
      <c r="J74" s="1079">
        <v>152135</v>
      </c>
      <c r="K74" s="1079">
        <v>38883595.585000001</v>
      </c>
      <c r="L74" s="1079">
        <v>0</v>
      </c>
      <c r="M74" s="1079">
        <v>0</v>
      </c>
      <c r="N74" s="1079">
        <v>1557</v>
      </c>
      <c r="O74" s="1079">
        <v>17441131.33374</v>
      </c>
      <c r="P74" s="1079">
        <v>1022</v>
      </c>
      <c r="Q74" s="1079">
        <v>527991.99100000004</v>
      </c>
      <c r="R74" s="1079">
        <v>19353</v>
      </c>
      <c r="S74" s="1079">
        <v>42966358.573349997</v>
      </c>
      <c r="T74" s="1079">
        <v>2488</v>
      </c>
      <c r="U74" s="1079">
        <v>1080070.78064</v>
      </c>
      <c r="V74" s="1079">
        <v>0</v>
      </c>
      <c r="W74" s="1079">
        <v>0</v>
      </c>
      <c r="X74" s="1080">
        <v>176555</v>
      </c>
      <c r="Y74" s="1101">
        <v>22.602569617271435</v>
      </c>
      <c r="Z74" s="765">
        <v>100899148.26373</v>
      </c>
      <c r="AA74" s="1101">
        <v>24.019755653214443</v>
      </c>
    </row>
    <row r="75" spans="1:27" s="1102" customFormat="1" ht="53.25" customHeight="1" x14ac:dyDescent="0.2">
      <c r="A75" s="1111" t="s">
        <v>746</v>
      </c>
      <c r="B75" s="1079">
        <v>45</v>
      </c>
      <c r="C75" s="1079">
        <v>3825</v>
      </c>
      <c r="D75" s="1079">
        <v>1835</v>
      </c>
      <c r="E75" s="1079">
        <v>146545.39300000001</v>
      </c>
      <c r="F75" s="1079">
        <v>0</v>
      </c>
      <c r="G75" s="1079">
        <v>0</v>
      </c>
      <c r="H75" s="1079">
        <v>24</v>
      </c>
      <c r="I75" s="1079">
        <v>3325</v>
      </c>
      <c r="J75" s="1079">
        <v>1904</v>
      </c>
      <c r="K75" s="1079">
        <v>153695.39300000001</v>
      </c>
      <c r="L75" s="1079">
        <v>0</v>
      </c>
      <c r="M75" s="1079">
        <v>0</v>
      </c>
      <c r="N75" s="1079">
        <v>0</v>
      </c>
      <c r="O75" s="1079">
        <v>0</v>
      </c>
      <c r="P75" s="1079">
        <v>0</v>
      </c>
      <c r="Q75" s="1079">
        <v>0</v>
      </c>
      <c r="R75" s="1079">
        <v>0</v>
      </c>
      <c r="S75" s="1079">
        <v>0</v>
      </c>
      <c r="T75" s="1079">
        <v>0</v>
      </c>
      <c r="U75" s="1079">
        <v>0</v>
      </c>
      <c r="V75" s="1079">
        <v>0</v>
      </c>
      <c r="W75" s="1079">
        <v>0</v>
      </c>
      <c r="X75" s="1080">
        <v>1904</v>
      </c>
      <c r="Y75" s="1101">
        <v>0.2437500640099958</v>
      </c>
      <c r="Z75" s="765">
        <v>153695.39300000001</v>
      </c>
      <c r="AA75" s="1101">
        <v>3.6588275009372125E-2</v>
      </c>
    </row>
    <row r="76" spans="1:27" s="1102" customFormat="1" ht="53.25" customHeight="1" x14ac:dyDescent="0.2">
      <c r="A76" s="1111" t="s">
        <v>160</v>
      </c>
      <c r="B76" s="1079">
        <v>7502</v>
      </c>
      <c r="C76" s="1079">
        <v>1945064</v>
      </c>
      <c r="D76" s="1079">
        <v>15050</v>
      </c>
      <c r="E76" s="1079">
        <v>3270185</v>
      </c>
      <c r="F76" s="1079">
        <v>9</v>
      </c>
      <c r="G76" s="1079">
        <v>900</v>
      </c>
      <c r="H76" s="1079">
        <v>0</v>
      </c>
      <c r="I76" s="1079">
        <v>0</v>
      </c>
      <c r="J76" s="1079">
        <v>22561</v>
      </c>
      <c r="K76" s="1079">
        <v>5216149</v>
      </c>
      <c r="L76" s="1079">
        <v>0</v>
      </c>
      <c r="M76" s="1079">
        <v>0</v>
      </c>
      <c r="N76" s="1079">
        <v>29</v>
      </c>
      <c r="O76" s="1079">
        <v>13545288.410000008</v>
      </c>
      <c r="P76" s="1079">
        <v>131</v>
      </c>
      <c r="Q76" s="1079">
        <v>61467</v>
      </c>
      <c r="R76" s="1079">
        <v>437</v>
      </c>
      <c r="S76" s="1079">
        <v>901330</v>
      </c>
      <c r="T76" s="1079">
        <v>0</v>
      </c>
      <c r="U76" s="1079">
        <v>0</v>
      </c>
      <c r="V76" s="1079">
        <v>0</v>
      </c>
      <c r="W76" s="1079">
        <v>0</v>
      </c>
      <c r="X76" s="1080">
        <v>23158</v>
      </c>
      <c r="Y76" s="1101">
        <v>2.9646869655165351</v>
      </c>
      <c r="Z76" s="765">
        <v>19724234.410000008</v>
      </c>
      <c r="AA76" s="1101">
        <v>4.6954934618137907</v>
      </c>
    </row>
    <row r="77" spans="1:27" s="1102" customFormat="1" ht="53.25" customHeight="1" x14ac:dyDescent="0.2">
      <c r="A77" s="1111" t="s">
        <v>161</v>
      </c>
      <c r="B77" s="1079">
        <v>8391</v>
      </c>
      <c r="C77" s="1079">
        <v>4203930</v>
      </c>
      <c r="D77" s="1079">
        <v>16945</v>
      </c>
      <c r="E77" s="1079">
        <v>3910945</v>
      </c>
      <c r="F77" s="1079">
        <v>82</v>
      </c>
      <c r="G77" s="1079">
        <v>82205</v>
      </c>
      <c r="H77" s="1079">
        <v>0</v>
      </c>
      <c r="I77" s="1079">
        <v>0</v>
      </c>
      <c r="J77" s="1079">
        <v>25418</v>
      </c>
      <c r="K77" s="1079">
        <v>8197080</v>
      </c>
      <c r="L77" s="1079">
        <v>0</v>
      </c>
      <c r="M77" s="1079">
        <v>0</v>
      </c>
      <c r="N77" s="1079">
        <v>0</v>
      </c>
      <c r="O77" s="1079">
        <v>4956776</v>
      </c>
      <c r="P77" s="1079">
        <v>177</v>
      </c>
      <c r="Q77" s="1079">
        <v>61151</v>
      </c>
      <c r="R77" s="1079">
        <v>30</v>
      </c>
      <c r="S77" s="1079">
        <v>49830</v>
      </c>
      <c r="T77" s="1079">
        <v>0</v>
      </c>
      <c r="U77" s="1079">
        <v>0</v>
      </c>
      <c r="V77" s="1079">
        <v>0</v>
      </c>
      <c r="W77" s="1079">
        <v>0</v>
      </c>
      <c r="X77" s="1080">
        <v>25625</v>
      </c>
      <c r="Y77" s="1101">
        <v>3.2805122847983941</v>
      </c>
      <c r="Z77" s="765">
        <v>13264837</v>
      </c>
      <c r="AA77" s="1101">
        <v>3.1577882370911059</v>
      </c>
    </row>
    <row r="78" spans="1:27" s="1102" customFormat="1" ht="53.25" customHeight="1" x14ac:dyDescent="0.2">
      <c r="A78" s="1111" t="s">
        <v>162</v>
      </c>
      <c r="B78" s="1079">
        <v>0</v>
      </c>
      <c r="C78" s="1079">
        <v>0</v>
      </c>
      <c r="D78" s="1079">
        <v>4</v>
      </c>
      <c r="E78" s="1082">
        <v>800</v>
      </c>
      <c r="F78" s="1079">
        <v>0</v>
      </c>
      <c r="G78" s="1079">
        <v>0</v>
      </c>
      <c r="H78" s="1079">
        <v>0</v>
      </c>
      <c r="I78" s="1079">
        <v>0</v>
      </c>
      <c r="J78" s="1079">
        <v>4</v>
      </c>
      <c r="K78" s="1079">
        <v>800</v>
      </c>
      <c r="L78" s="1079">
        <v>0</v>
      </c>
      <c r="M78" s="1079">
        <v>0</v>
      </c>
      <c r="N78" s="1079">
        <v>0</v>
      </c>
      <c r="O78" s="1079">
        <v>0</v>
      </c>
      <c r="P78" s="1079">
        <v>0</v>
      </c>
      <c r="Q78" s="1079">
        <v>0</v>
      </c>
      <c r="R78" s="1079">
        <v>0</v>
      </c>
      <c r="S78" s="1079">
        <v>0</v>
      </c>
      <c r="T78" s="1079">
        <v>0</v>
      </c>
      <c r="U78" s="1079">
        <v>0</v>
      </c>
      <c r="V78" s="1079">
        <v>0</v>
      </c>
      <c r="W78" s="1079">
        <v>0</v>
      </c>
      <c r="X78" s="1080">
        <v>4</v>
      </c>
      <c r="Y78" s="1101">
        <v>5.1207996640755416E-4</v>
      </c>
      <c r="Z78" s="765">
        <v>800</v>
      </c>
      <c r="AA78" s="1101">
        <v>1.9044565641273124E-4</v>
      </c>
    </row>
    <row r="79" spans="1:27" s="1102" customFormat="1" ht="53.25" customHeight="1" x14ac:dyDescent="0.2">
      <c r="A79" s="1111" t="s">
        <v>163</v>
      </c>
      <c r="B79" s="1079">
        <v>166</v>
      </c>
      <c r="C79" s="1079">
        <v>113595.77</v>
      </c>
      <c r="D79" s="1079">
        <v>283</v>
      </c>
      <c r="E79" s="1079">
        <v>104573.77</v>
      </c>
      <c r="F79" s="1079">
        <v>0</v>
      </c>
      <c r="G79" s="1079">
        <v>0</v>
      </c>
      <c r="H79" s="1079">
        <v>0</v>
      </c>
      <c r="I79" s="1079">
        <v>0</v>
      </c>
      <c r="J79" s="1079">
        <v>449</v>
      </c>
      <c r="K79" s="1079">
        <v>218169.54</v>
      </c>
      <c r="L79" s="1079">
        <v>0</v>
      </c>
      <c r="M79" s="1079">
        <v>0</v>
      </c>
      <c r="N79" s="1079">
        <v>0</v>
      </c>
      <c r="O79" s="1079">
        <v>13341043.07</v>
      </c>
      <c r="P79" s="1079">
        <v>184</v>
      </c>
      <c r="Q79" s="1079">
        <v>47585.5</v>
      </c>
      <c r="R79" s="1079">
        <v>0</v>
      </c>
      <c r="S79" s="1079">
        <v>0</v>
      </c>
      <c r="T79" s="1079">
        <v>0</v>
      </c>
      <c r="U79" s="1079">
        <v>0</v>
      </c>
      <c r="V79" s="1079">
        <v>0</v>
      </c>
      <c r="W79" s="1079">
        <v>0</v>
      </c>
      <c r="X79" s="1080">
        <v>633</v>
      </c>
      <c r="Y79" s="1101">
        <v>8.1036654683995457E-2</v>
      </c>
      <c r="Z79" s="765">
        <v>13606798.109999999</v>
      </c>
      <c r="AA79" s="1101">
        <v>3.2391944971680764</v>
      </c>
    </row>
    <row r="80" spans="1:27" s="1102" customFormat="1" ht="53.25" customHeight="1" x14ac:dyDescent="0.2">
      <c r="A80" s="1111" t="s">
        <v>164</v>
      </c>
      <c r="B80" s="1079">
        <v>12084</v>
      </c>
      <c r="C80" s="1079">
        <v>5540342.4720000001</v>
      </c>
      <c r="D80" s="1079">
        <v>55466</v>
      </c>
      <c r="E80" s="1079">
        <v>9778695.3350000009</v>
      </c>
      <c r="F80" s="1079">
        <v>402</v>
      </c>
      <c r="G80" s="1079">
        <v>89330</v>
      </c>
      <c r="H80" s="1079">
        <v>0</v>
      </c>
      <c r="I80" s="1079">
        <v>0</v>
      </c>
      <c r="J80" s="1079">
        <v>67952</v>
      </c>
      <c r="K80" s="1079">
        <v>15408367.807</v>
      </c>
      <c r="L80" s="1079">
        <v>1425</v>
      </c>
      <c r="M80" s="1079">
        <v>173747.228</v>
      </c>
      <c r="N80" s="1079">
        <v>11917</v>
      </c>
      <c r="O80" s="1079">
        <v>18905312.727612</v>
      </c>
      <c r="P80" s="1079">
        <v>785</v>
      </c>
      <c r="Q80" s="1079">
        <v>225377.53899999999</v>
      </c>
      <c r="R80" s="1079">
        <v>3025</v>
      </c>
      <c r="S80" s="1079">
        <v>5790203.0290000001</v>
      </c>
      <c r="T80" s="1079">
        <v>0</v>
      </c>
      <c r="U80" s="1079">
        <v>0</v>
      </c>
      <c r="V80" s="1079">
        <v>7</v>
      </c>
      <c r="W80" s="1079">
        <v>4800</v>
      </c>
      <c r="X80" s="1080">
        <v>85111</v>
      </c>
      <c r="Y80" s="1101">
        <v>10.895909505228337</v>
      </c>
      <c r="Z80" s="765">
        <v>40507808.330611996</v>
      </c>
      <c r="AA80" s="1101">
        <v>9.6431701842056317</v>
      </c>
    </row>
    <row r="81" spans="1:27" s="1102" customFormat="1" ht="53.25" customHeight="1" x14ac:dyDescent="0.2">
      <c r="A81" s="1111" t="s">
        <v>165</v>
      </c>
      <c r="B81" s="1079">
        <v>645</v>
      </c>
      <c r="C81" s="1079">
        <v>152007.80499999999</v>
      </c>
      <c r="D81" s="1079">
        <v>2769</v>
      </c>
      <c r="E81" s="1079">
        <v>513496.065</v>
      </c>
      <c r="F81" s="1079">
        <v>0</v>
      </c>
      <c r="G81" s="1079">
        <v>0</v>
      </c>
      <c r="H81" s="1079">
        <v>0</v>
      </c>
      <c r="I81" s="1079">
        <v>0</v>
      </c>
      <c r="J81" s="1079">
        <v>3414</v>
      </c>
      <c r="K81" s="1079">
        <v>665503.87</v>
      </c>
      <c r="L81" s="1079">
        <v>0</v>
      </c>
      <c r="M81" s="1079">
        <v>0</v>
      </c>
      <c r="N81" s="1079">
        <v>0</v>
      </c>
      <c r="O81" s="1079">
        <v>6871187.4380000001</v>
      </c>
      <c r="P81" s="1079">
        <v>11</v>
      </c>
      <c r="Q81" s="1079">
        <v>2018.4580000000001</v>
      </c>
      <c r="R81" s="1079">
        <v>842</v>
      </c>
      <c r="S81" s="1079">
        <v>634023.33299999998</v>
      </c>
      <c r="T81" s="1079">
        <v>0</v>
      </c>
      <c r="U81" s="1079">
        <v>0</v>
      </c>
      <c r="V81" s="1079">
        <v>0</v>
      </c>
      <c r="W81" s="1079">
        <v>0</v>
      </c>
      <c r="X81" s="1080">
        <v>4267</v>
      </c>
      <c r="Y81" s="1101">
        <v>0.54626130416525842</v>
      </c>
      <c r="Z81" s="765">
        <v>8172733.0989999995</v>
      </c>
      <c r="AA81" s="1101">
        <v>1.9455768996563878</v>
      </c>
    </row>
    <row r="82" spans="1:27" s="1102" customFormat="1" ht="53.25" customHeight="1" x14ac:dyDescent="0.2">
      <c r="A82" s="1111" t="s">
        <v>166</v>
      </c>
      <c r="B82" s="1079">
        <v>112624</v>
      </c>
      <c r="C82" s="1079">
        <v>34168521.950000003</v>
      </c>
      <c r="D82" s="1079">
        <v>19394</v>
      </c>
      <c r="E82" s="1079">
        <v>4004869.9</v>
      </c>
      <c r="F82" s="1079">
        <v>0</v>
      </c>
      <c r="G82" s="1079">
        <v>0</v>
      </c>
      <c r="H82" s="1079">
        <v>0</v>
      </c>
      <c r="I82" s="1079">
        <v>0</v>
      </c>
      <c r="J82" s="1079">
        <v>132018</v>
      </c>
      <c r="K82" s="1079">
        <v>38173391.850000001</v>
      </c>
      <c r="L82" s="1079">
        <v>0</v>
      </c>
      <c r="M82" s="1079">
        <v>0</v>
      </c>
      <c r="N82" s="1079">
        <v>0</v>
      </c>
      <c r="O82" s="1079">
        <v>29309696.359999999</v>
      </c>
      <c r="P82" s="1079">
        <v>841</v>
      </c>
      <c r="Q82" s="1079">
        <v>230610.77</v>
      </c>
      <c r="R82" s="1079">
        <v>2766</v>
      </c>
      <c r="S82" s="1079">
        <v>3098544.2</v>
      </c>
      <c r="T82" s="1079">
        <v>1542</v>
      </c>
      <c r="U82" s="1079">
        <v>378102.67</v>
      </c>
      <c r="V82" s="1079">
        <v>0</v>
      </c>
      <c r="W82" s="1079">
        <v>0</v>
      </c>
      <c r="X82" s="1080">
        <v>137167</v>
      </c>
      <c r="Y82" s="1101">
        <v>17.560118188056247</v>
      </c>
      <c r="Z82" s="765">
        <v>71190345.850000009</v>
      </c>
      <c r="AA82" s="1101">
        <v>16.947365182065763</v>
      </c>
    </row>
    <row r="83" spans="1:27" s="1102" customFormat="1" ht="53.25" customHeight="1" x14ac:dyDescent="0.2">
      <c r="A83" s="1111" t="s">
        <v>694</v>
      </c>
      <c r="B83" s="1079">
        <v>96</v>
      </c>
      <c r="C83" s="1079">
        <v>27631.260999999999</v>
      </c>
      <c r="D83" s="1079">
        <v>183</v>
      </c>
      <c r="E83" s="1079">
        <v>56569.046000000002</v>
      </c>
      <c r="F83" s="1079">
        <v>145</v>
      </c>
      <c r="G83" s="1079">
        <v>19200</v>
      </c>
      <c r="H83" s="1079">
        <v>0</v>
      </c>
      <c r="I83" s="1079">
        <v>0</v>
      </c>
      <c r="J83" s="1079">
        <v>424</v>
      </c>
      <c r="K83" s="1079">
        <v>103400.307</v>
      </c>
      <c r="L83" s="1079">
        <v>2</v>
      </c>
      <c r="M83" s="1079">
        <v>100</v>
      </c>
      <c r="N83" s="1079">
        <v>0</v>
      </c>
      <c r="O83" s="1079">
        <v>0</v>
      </c>
      <c r="P83" s="1079">
        <v>2</v>
      </c>
      <c r="Q83" s="1079">
        <v>406.77499999999998</v>
      </c>
      <c r="R83" s="1079">
        <v>11</v>
      </c>
      <c r="S83" s="1079">
        <v>6225</v>
      </c>
      <c r="T83" s="1079">
        <v>0</v>
      </c>
      <c r="U83" s="1079">
        <v>0</v>
      </c>
      <c r="V83" s="1079">
        <v>7</v>
      </c>
      <c r="W83" s="1079">
        <v>13500</v>
      </c>
      <c r="X83" s="1080">
        <v>446</v>
      </c>
      <c r="Y83" s="1101">
        <v>5.7096916254442291E-2</v>
      </c>
      <c r="Z83" s="765">
        <v>123632.08199999999</v>
      </c>
      <c r="AA83" s="1101">
        <v>2.9431491262703269E-2</v>
      </c>
    </row>
    <row r="84" spans="1:27" s="1102" customFormat="1" ht="53.25" customHeight="1" x14ac:dyDescent="0.2">
      <c r="A84" s="1111" t="s">
        <v>167</v>
      </c>
      <c r="B84" s="1079">
        <v>13082</v>
      </c>
      <c r="C84" s="1079">
        <v>7648740.1199399903</v>
      </c>
      <c r="D84" s="1079">
        <v>31804</v>
      </c>
      <c r="E84" s="1079">
        <v>13792239.379049901</v>
      </c>
      <c r="F84" s="1079">
        <v>2879</v>
      </c>
      <c r="G84" s="1079">
        <v>8169789.4227999998</v>
      </c>
      <c r="H84" s="1079">
        <v>0</v>
      </c>
      <c r="I84" s="1079">
        <v>0</v>
      </c>
      <c r="J84" s="1079">
        <v>47765</v>
      </c>
      <c r="K84" s="1079">
        <v>29610768.921789892</v>
      </c>
      <c r="L84" s="1079">
        <v>52</v>
      </c>
      <c r="M84" s="1079">
        <v>3524.973</v>
      </c>
      <c r="N84" s="1079">
        <v>0</v>
      </c>
      <c r="O84" s="1079">
        <v>26460716.372249998</v>
      </c>
      <c r="P84" s="1079">
        <v>247</v>
      </c>
      <c r="Q84" s="1079">
        <v>131232.54863999999</v>
      </c>
      <c r="R84" s="1079">
        <v>349</v>
      </c>
      <c r="S84" s="1079">
        <v>726651.54312000005</v>
      </c>
      <c r="T84" s="1079">
        <v>62</v>
      </c>
      <c r="U84" s="1079">
        <v>48335</v>
      </c>
      <c r="V84" s="1079">
        <v>7</v>
      </c>
      <c r="W84" s="1079">
        <v>2300</v>
      </c>
      <c r="X84" s="1080">
        <v>48482</v>
      </c>
      <c r="Y84" s="1101">
        <v>6.2066652328427603</v>
      </c>
      <c r="Z84" s="765">
        <v>56983529.35879989</v>
      </c>
      <c r="AA84" s="1101">
        <v>13.565332066813484</v>
      </c>
    </row>
    <row r="85" spans="1:27" s="1102" customFormat="1" ht="53.25" customHeight="1" x14ac:dyDescent="0.2">
      <c r="A85" s="1111" t="s">
        <v>168</v>
      </c>
      <c r="B85" s="1079">
        <v>5686</v>
      </c>
      <c r="C85" s="1079">
        <v>831730.03</v>
      </c>
      <c r="D85" s="1079">
        <v>10390</v>
      </c>
      <c r="E85" s="1079">
        <v>1838695.22</v>
      </c>
      <c r="F85" s="1079">
        <v>4</v>
      </c>
      <c r="G85" s="1079">
        <v>133777.44</v>
      </c>
      <c r="H85" s="1079">
        <v>0</v>
      </c>
      <c r="I85" s="1079">
        <v>0</v>
      </c>
      <c r="J85" s="1079">
        <v>16080</v>
      </c>
      <c r="K85" s="1079">
        <v>2804202.69</v>
      </c>
      <c r="L85" s="1079">
        <v>23945</v>
      </c>
      <c r="M85" s="1079">
        <v>3168421.71</v>
      </c>
      <c r="N85" s="1079">
        <v>158</v>
      </c>
      <c r="O85" s="1079">
        <v>1325529.42</v>
      </c>
      <c r="P85" s="1079">
        <v>25</v>
      </c>
      <c r="Q85" s="1079">
        <v>10244.43</v>
      </c>
      <c r="R85" s="1079">
        <v>2</v>
      </c>
      <c r="S85" s="1079">
        <v>1608</v>
      </c>
      <c r="T85" s="1079">
        <v>0</v>
      </c>
      <c r="U85" s="1079">
        <v>0</v>
      </c>
      <c r="V85" s="1079">
        <v>0</v>
      </c>
      <c r="W85" s="1079">
        <v>0</v>
      </c>
      <c r="X85" s="1080">
        <v>40210</v>
      </c>
      <c r="Y85" s="1101">
        <v>5.147683862311939</v>
      </c>
      <c r="Z85" s="765">
        <v>7310006.25</v>
      </c>
      <c r="AA85" s="1101">
        <v>1.7401986733280226</v>
      </c>
    </row>
    <row r="86" spans="1:27" s="1102" customFormat="1" ht="53.25" customHeight="1" x14ac:dyDescent="0.2">
      <c r="A86" s="1111" t="s">
        <v>169</v>
      </c>
      <c r="B86" s="1079">
        <v>1506</v>
      </c>
      <c r="C86" s="1079">
        <v>457477.55494</v>
      </c>
      <c r="D86" s="1079">
        <v>458</v>
      </c>
      <c r="E86" s="1079">
        <v>88791.98431</v>
      </c>
      <c r="F86" s="1079">
        <v>59</v>
      </c>
      <c r="G86" s="1079">
        <v>35250</v>
      </c>
      <c r="H86" s="1079">
        <v>0</v>
      </c>
      <c r="I86" s="1079">
        <v>0</v>
      </c>
      <c r="J86" s="1079">
        <v>2023</v>
      </c>
      <c r="K86" s="1079">
        <v>581519.53925000003</v>
      </c>
      <c r="L86" s="1079">
        <v>2</v>
      </c>
      <c r="M86" s="1079">
        <v>67.5</v>
      </c>
      <c r="N86" s="1079">
        <v>0</v>
      </c>
      <c r="O86" s="1079">
        <v>10228.683999999999</v>
      </c>
      <c r="P86" s="1079">
        <v>12</v>
      </c>
      <c r="Q86" s="1079">
        <v>3841.2706199999998</v>
      </c>
      <c r="R86" s="1079">
        <v>0</v>
      </c>
      <c r="S86" s="1079">
        <v>0</v>
      </c>
      <c r="T86" s="1079">
        <v>0</v>
      </c>
      <c r="U86" s="1079">
        <v>0</v>
      </c>
      <c r="V86" s="1079">
        <v>0</v>
      </c>
      <c r="W86" s="1079">
        <v>0</v>
      </c>
      <c r="X86" s="1080">
        <v>2037</v>
      </c>
      <c r="Y86" s="1081">
        <v>0.26077672289304699</v>
      </c>
      <c r="Z86" s="765">
        <v>595656.99387000001</v>
      </c>
      <c r="AA86" s="1081">
        <v>0.141800358993008</v>
      </c>
    </row>
    <row r="87" spans="1:27" s="1102" customFormat="1" ht="53.25" customHeight="1" x14ac:dyDescent="0.2">
      <c r="A87" s="1111" t="s">
        <v>170</v>
      </c>
      <c r="B87" s="1079">
        <v>805</v>
      </c>
      <c r="C87" s="1079">
        <v>201459</v>
      </c>
      <c r="D87" s="1079">
        <v>8774</v>
      </c>
      <c r="E87" s="1079">
        <v>1827845.6070000001</v>
      </c>
      <c r="F87" s="1079">
        <v>28</v>
      </c>
      <c r="G87" s="1079">
        <v>4050</v>
      </c>
      <c r="H87" s="1079">
        <v>286</v>
      </c>
      <c r="I87" s="1079">
        <v>59508.250999999997</v>
      </c>
      <c r="J87" s="1079">
        <v>9893</v>
      </c>
      <c r="K87" s="1079">
        <v>2092862.858</v>
      </c>
      <c r="L87" s="1079">
        <v>0</v>
      </c>
      <c r="M87" s="1079">
        <v>0</v>
      </c>
      <c r="N87" s="1079">
        <v>11462</v>
      </c>
      <c r="O87" s="1079">
        <v>14631855.14281</v>
      </c>
      <c r="P87" s="1079">
        <v>963</v>
      </c>
      <c r="Q87" s="1079">
        <v>198601.769</v>
      </c>
      <c r="R87" s="1079">
        <v>669</v>
      </c>
      <c r="S87" s="1079">
        <v>1840746.89</v>
      </c>
      <c r="T87" s="1079">
        <v>0</v>
      </c>
      <c r="U87" s="1079">
        <v>0</v>
      </c>
      <c r="V87" s="1079">
        <v>0</v>
      </c>
      <c r="W87" s="1079">
        <v>0</v>
      </c>
      <c r="X87" s="1080">
        <v>22987</v>
      </c>
      <c r="Y87" s="1101">
        <v>2.9427955469526119</v>
      </c>
      <c r="Z87" s="765">
        <v>18764066.659810003</v>
      </c>
      <c r="AA87" s="1101">
        <v>4.4669187399997021</v>
      </c>
    </row>
    <row r="88" spans="1:27" s="1102" customFormat="1" ht="53.25" customHeight="1" x14ac:dyDescent="0.2">
      <c r="A88" s="1111" t="s">
        <v>171</v>
      </c>
      <c r="B88" s="1079">
        <v>265</v>
      </c>
      <c r="C88" s="1079">
        <v>23825</v>
      </c>
      <c r="D88" s="1079">
        <v>1044</v>
      </c>
      <c r="E88" s="1079">
        <v>92845</v>
      </c>
      <c r="F88" s="1079">
        <v>20</v>
      </c>
      <c r="G88" s="1079">
        <v>17404</v>
      </c>
      <c r="H88" s="1079">
        <v>0</v>
      </c>
      <c r="I88" s="1079">
        <v>0</v>
      </c>
      <c r="J88" s="1079">
        <v>1329</v>
      </c>
      <c r="K88" s="1079">
        <v>134074</v>
      </c>
      <c r="L88" s="1079">
        <v>20</v>
      </c>
      <c r="M88" s="1079">
        <v>892</v>
      </c>
      <c r="N88" s="1079">
        <v>0</v>
      </c>
      <c r="O88" s="1079">
        <v>717682</v>
      </c>
      <c r="P88" s="1079">
        <v>0</v>
      </c>
      <c r="Q88" s="1079">
        <v>0</v>
      </c>
      <c r="R88" s="1079">
        <v>0</v>
      </c>
      <c r="S88" s="1079">
        <v>0</v>
      </c>
      <c r="T88" s="1079">
        <v>0</v>
      </c>
      <c r="U88" s="1079">
        <v>0</v>
      </c>
      <c r="V88" s="1079">
        <v>0</v>
      </c>
      <c r="W88" s="1079">
        <v>0</v>
      </c>
      <c r="X88" s="1080">
        <v>1349</v>
      </c>
      <c r="Y88" s="1081">
        <v>0.17269896867094767</v>
      </c>
      <c r="Z88" s="765">
        <v>852648</v>
      </c>
      <c r="AA88" s="1081">
        <v>0.20297888506125308</v>
      </c>
    </row>
    <row r="89" spans="1:27" s="1102" customFormat="1" ht="53.25" hidden="1" customHeight="1" x14ac:dyDescent="0.2">
      <c r="A89" s="1111" t="s">
        <v>172</v>
      </c>
      <c r="B89" s="1079"/>
      <c r="C89" s="1079"/>
      <c r="D89" s="1079"/>
      <c r="E89" s="1079"/>
      <c r="F89" s="1079"/>
      <c r="G89" s="1079"/>
      <c r="H89" s="1079"/>
      <c r="I89" s="1079"/>
      <c r="J89" s="1079">
        <v>0</v>
      </c>
      <c r="K89" s="1079">
        <v>0</v>
      </c>
      <c r="L89" s="1079"/>
      <c r="M89" s="1079"/>
      <c r="N89" s="1079"/>
      <c r="O89" s="1079"/>
      <c r="P89" s="1079"/>
      <c r="Q89" s="1079"/>
      <c r="R89" s="1079"/>
      <c r="S89" s="1079"/>
      <c r="T89" s="1079"/>
      <c r="U89" s="1079"/>
      <c r="V89" s="1079"/>
      <c r="W89" s="1079"/>
      <c r="X89" s="1080">
        <v>0</v>
      </c>
      <c r="Y89" s="1101">
        <v>0</v>
      </c>
      <c r="Z89" s="765">
        <v>0</v>
      </c>
      <c r="AA89" s="1101">
        <v>0</v>
      </c>
    </row>
    <row r="90" spans="1:27" s="1102" customFormat="1" ht="53.25" customHeight="1" x14ac:dyDescent="0.2">
      <c r="A90" s="1111" t="s">
        <v>747</v>
      </c>
      <c r="B90" s="1079">
        <v>107</v>
      </c>
      <c r="C90" s="1079">
        <v>36209.597000000002</v>
      </c>
      <c r="D90" s="1079">
        <v>405</v>
      </c>
      <c r="E90" s="1079">
        <v>50592.014000000003</v>
      </c>
      <c r="F90" s="1079">
        <v>2</v>
      </c>
      <c r="G90" s="1079">
        <v>2200</v>
      </c>
      <c r="H90" s="1079">
        <v>0</v>
      </c>
      <c r="I90" s="1079">
        <v>0</v>
      </c>
      <c r="J90" s="1079">
        <v>514</v>
      </c>
      <c r="K90" s="1079">
        <v>89001.611000000004</v>
      </c>
      <c r="L90" s="1079">
        <v>0</v>
      </c>
      <c r="M90" s="1079">
        <v>0</v>
      </c>
      <c r="N90" s="1079">
        <v>0</v>
      </c>
      <c r="O90" s="1079">
        <v>226085.36</v>
      </c>
      <c r="P90" s="1079">
        <v>0</v>
      </c>
      <c r="Q90" s="1079">
        <v>0</v>
      </c>
      <c r="R90" s="1079">
        <v>0</v>
      </c>
      <c r="S90" s="1079">
        <v>0</v>
      </c>
      <c r="T90" s="1079">
        <v>0</v>
      </c>
      <c r="U90" s="1079">
        <v>0</v>
      </c>
      <c r="V90" s="1079">
        <v>0</v>
      </c>
      <c r="W90" s="1079">
        <v>0</v>
      </c>
      <c r="X90" s="1080">
        <v>514</v>
      </c>
      <c r="Y90" s="1101">
        <v>6.5802275683370715E-2</v>
      </c>
      <c r="Z90" s="765">
        <v>315086.97100000002</v>
      </c>
      <c r="AA90" s="1101">
        <v>7.5008681273992767E-2</v>
      </c>
    </row>
    <row r="91" spans="1:27" s="1102" customFormat="1" ht="53.25" customHeight="1" x14ac:dyDescent="0.2">
      <c r="A91" s="1111" t="s">
        <v>319</v>
      </c>
      <c r="B91" s="1079">
        <v>3549</v>
      </c>
      <c r="C91" s="1079">
        <v>1193973</v>
      </c>
      <c r="D91" s="1079">
        <v>5051</v>
      </c>
      <c r="E91" s="1079">
        <v>1763858.06</v>
      </c>
      <c r="F91" s="1079">
        <v>0</v>
      </c>
      <c r="G91" s="1079">
        <v>0</v>
      </c>
      <c r="H91" s="1079">
        <v>0</v>
      </c>
      <c r="I91" s="1079">
        <v>0</v>
      </c>
      <c r="J91" s="1079">
        <v>8600</v>
      </c>
      <c r="K91" s="1079">
        <v>2957831.06</v>
      </c>
      <c r="L91" s="1079">
        <v>0</v>
      </c>
      <c r="M91" s="1079">
        <v>0</v>
      </c>
      <c r="N91" s="1079">
        <v>0</v>
      </c>
      <c r="O91" s="1079">
        <v>8495648.4299999997</v>
      </c>
      <c r="P91" s="1079">
        <v>30</v>
      </c>
      <c r="Q91" s="1079">
        <v>3982.53</v>
      </c>
      <c r="R91" s="1079">
        <v>0</v>
      </c>
      <c r="S91" s="1079">
        <v>0</v>
      </c>
      <c r="T91" s="1079">
        <v>0</v>
      </c>
      <c r="U91" s="1079">
        <v>0</v>
      </c>
      <c r="V91" s="1079">
        <v>0</v>
      </c>
      <c r="W91" s="1079">
        <v>0</v>
      </c>
      <c r="X91" s="1080">
        <v>8630</v>
      </c>
      <c r="Y91" s="1101">
        <v>1.1048125275242981</v>
      </c>
      <c r="Z91" s="765">
        <v>11457462.02</v>
      </c>
      <c r="AA91" s="1101">
        <v>2.7275298440285471</v>
      </c>
    </row>
    <row r="92" spans="1:27" s="1102" customFormat="1" ht="53.25" customHeight="1" x14ac:dyDescent="0.2">
      <c r="A92" s="1111" t="s">
        <v>173</v>
      </c>
      <c r="B92" s="1079">
        <v>50718</v>
      </c>
      <c r="C92" s="1079">
        <v>9263412.6390000004</v>
      </c>
      <c r="D92" s="1079">
        <v>123970</v>
      </c>
      <c r="E92" s="1079">
        <v>20280263.787999999</v>
      </c>
      <c r="F92" s="1079">
        <v>57</v>
      </c>
      <c r="G92" s="1079">
        <v>40947.491999999998</v>
      </c>
      <c r="H92" s="1079">
        <v>0</v>
      </c>
      <c r="I92" s="1079">
        <v>0</v>
      </c>
      <c r="J92" s="1079">
        <v>174745</v>
      </c>
      <c r="K92" s="1079">
        <v>29584623.919</v>
      </c>
      <c r="L92" s="1079">
        <v>8264</v>
      </c>
      <c r="M92" s="1079">
        <v>188231.06599999999</v>
      </c>
      <c r="N92" s="1079">
        <v>0</v>
      </c>
      <c r="O92" s="1079">
        <v>17781233.596000001</v>
      </c>
      <c r="P92" s="1079">
        <v>657</v>
      </c>
      <c r="Q92" s="1079">
        <v>248427.88800000001</v>
      </c>
      <c r="R92" s="1079">
        <v>38</v>
      </c>
      <c r="S92" s="1079">
        <v>76398.217739999993</v>
      </c>
      <c r="T92" s="1079">
        <v>1143</v>
      </c>
      <c r="U92" s="1079">
        <v>870104.92397</v>
      </c>
      <c r="V92" s="1079">
        <v>0</v>
      </c>
      <c r="W92" s="1079">
        <v>0</v>
      </c>
      <c r="X92" s="1080">
        <v>184847</v>
      </c>
      <c r="Y92" s="1101">
        <v>23.664111387634293</v>
      </c>
      <c r="Z92" s="765">
        <v>48749019.610709995</v>
      </c>
      <c r="AA92" s="1101">
        <v>11.605048799048467</v>
      </c>
    </row>
    <row r="93" spans="1:27" s="1102" customFormat="1" ht="53.25" customHeight="1" x14ac:dyDescent="0.2">
      <c r="A93" s="1111" t="s">
        <v>174</v>
      </c>
      <c r="B93" s="1079">
        <v>3672</v>
      </c>
      <c r="C93" s="1079">
        <v>1041838.514</v>
      </c>
      <c r="D93" s="1079">
        <v>2228</v>
      </c>
      <c r="E93" s="1079">
        <v>598564.33700000006</v>
      </c>
      <c r="F93" s="1079">
        <v>109</v>
      </c>
      <c r="G93" s="1079">
        <v>52061.487000000001</v>
      </c>
      <c r="H93" s="1079">
        <v>0</v>
      </c>
      <c r="I93" s="1079">
        <v>0</v>
      </c>
      <c r="J93" s="1079">
        <v>6009</v>
      </c>
      <c r="K93" s="1079">
        <v>1692464.338</v>
      </c>
      <c r="L93" s="1079">
        <v>35</v>
      </c>
      <c r="M93" s="1079">
        <v>4111.8270000000002</v>
      </c>
      <c r="N93" s="1079">
        <v>0</v>
      </c>
      <c r="O93" s="1079">
        <v>0</v>
      </c>
      <c r="P93" s="1079">
        <v>83</v>
      </c>
      <c r="Q93" s="1079">
        <v>40909.781999999999</v>
      </c>
      <c r="R93" s="1079">
        <v>0</v>
      </c>
      <c r="S93" s="1079">
        <v>0</v>
      </c>
      <c r="T93" s="1079">
        <v>0</v>
      </c>
      <c r="U93" s="1079">
        <v>0</v>
      </c>
      <c r="V93" s="1079">
        <v>0</v>
      </c>
      <c r="W93" s="1079">
        <v>0</v>
      </c>
      <c r="X93" s="1080">
        <v>6127</v>
      </c>
      <c r="Y93" s="1101">
        <v>0.7843784885447711</v>
      </c>
      <c r="Z93" s="765">
        <v>1737485.9469999999</v>
      </c>
      <c r="AA93" s="1101">
        <v>0.41362081460538869</v>
      </c>
    </row>
    <row r="94" spans="1:27" s="1102" customFormat="1" ht="53.25" customHeight="1" x14ac:dyDescent="0.2">
      <c r="A94" s="1112" t="s">
        <v>696</v>
      </c>
      <c r="B94" s="1079">
        <v>1931</v>
      </c>
      <c r="C94" s="1079">
        <v>517122.09600000002</v>
      </c>
      <c r="D94" s="1079">
        <v>58</v>
      </c>
      <c r="E94" s="1079">
        <v>11716.489</v>
      </c>
      <c r="F94" s="1079">
        <v>1</v>
      </c>
      <c r="G94" s="1079">
        <v>950</v>
      </c>
      <c r="H94" s="1079">
        <v>3381</v>
      </c>
      <c r="I94" s="1079">
        <v>1135364.6000000001</v>
      </c>
      <c r="J94" s="1079">
        <v>5371</v>
      </c>
      <c r="K94" s="1079">
        <v>1665153.1850000001</v>
      </c>
      <c r="L94" s="1079">
        <v>0</v>
      </c>
      <c r="M94" s="1079">
        <v>38262.04</v>
      </c>
      <c r="N94" s="1079">
        <v>70</v>
      </c>
      <c r="O94" s="1079">
        <v>36779.991999999998</v>
      </c>
      <c r="P94" s="1079">
        <v>0</v>
      </c>
      <c r="Q94" s="1079">
        <v>0</v>
      </c>
      <c r="R94" s="1079">
        <v>0</v>
      </c>
      <c r="S94" s="1079">
        <v>0</v>
      </c>
      <c r="T94" s="1079">
        <v>0</v>
      </c>
      <c r="U94" s="1079">
        <v>0</v>
      </c>
      <c r="V94" s="1079">
        <v>3451</v>
      </c>
      <c r="W94" s="1079">
        <v>1210406.6320000002</v>
      </c>
      <c r="X94" s="1080">
        <v>8892</v>
      </c>
      <c r="Y94" s="1101">
        <v>1.138353765323993</v>
      </c>
      <c r="Z94" s="765">
        <v>2950601.8490000004</v>
      </c>
      <c r="AA94" s="1101">
        <v>0.70241163243177951</v>
      </c>
    </row>
    <row r="95" spans="1:27" s="1102" customFormat="1" ht="53.25" customHeight="1" x14ac:dyDescent="0.2">
      <c r="A95" s="1088" t="s">
        <v>255</v>
      </c>
      <c r="B95" s="1089">
        <v>312905</v>
      </c>
      <c r="C95" s="1089">
        <v>88691070.446880013</v>
      </c>
      <c r="D95" s="1089">
        <v>344268</v>
      </c>
      <c r="E95" s="1089">
        <v>77242030.19735989</v>
      </c>
      <c r="F95" s="1089">
        <v>19866</v>
      </c>
      <c r="G95" s="1089">
        <v>12144461.308800001</v>
      </c>
      <c r="H95" s="1089">
        <v>3691</v>
      </c>
      <c r="I95" s="1089">
        <v>1198197.851</v>
      </c>
      <c r="J95" s="1089">
        <v>680730</v>
      </c>
      <c r="K95" s="1089">
        <v>179275759.8040399</v>
      </c>
      <c r="L95" s="1089">
        <v>33745</v>
      </c>
      <c r="M95" s="1089">
        <v>3577358.344</v>
      </c>
      <c r="N95" s="1089">
        <v>25193</v>
      </c>
      <c r="O95" s="1089">
        <v>175701358.65241203</v>
      </c>
      <c r="P95" s="1089">
        <v>5231</v>
      </c>
      <c r="Q95" s="1089">
        <v>1813322.8112599999</v>
      </c>
      <c r="R95" s="1089">
        <v>27522</v>
      </c>
      <c r="S95" s="1089">
        <v>56091918.786209993</v>
      </c>
      <c r="T95" s="1089">
        <v>5235</v>
      </c>
      <c r="U95" s="1089">
        <v>2376613.3746099998</v>
      </c>
      <c r="V95" s="1089">
        <v>3472</v>
      </c>
      <c r="W95" s="1089">
        <v>1231006.6320000002</v>
      </c>
      <c r="X95" s="1090">
        <v>781128</v>
      </c>
      <c r="Y95" s="1105">
        <v>100</v>
      </c>
      <c r="Z95" s="1092">
        <v>420067338.40453196</v>
      </c>
      <c r="AA95" s="1105">
        <v>100</v>
      </c>
    </row>
    <row r="96" spans="1:27" ht="50.25" customHeight="1" x14ac:dyDescent="0.4">
      <c r="A96" s="1094"/>
      <c r="B96" s="1106"/>
      <c r="C96" s="1106"/>
      <c r="D96" s="1106"/>
      <c r="E96" s="1106"/>
      <c r="F96" s="1106"/>
      <c r="G96" s="1106"/>
      <c r="H96" s="1106"/>
      <c r="I96" s="1106"/>
      <c r="J96" s="1106"/>
      <c r="K96" s="1106"/>
      <c r="L96" s="1106"/>
      <c r="M96" s="1106"/>
      <c r="N96" s="1106"/>
      <c r="O96" s="1106"/>
      <c r="P96" s="1106"/>
      <c r="Q96" s="1106"/>
      <c r="R96" s="1106"/>
      <c r="S96" s="1106"/>
      <c r="T96" s="1106"/>
      <c r="U96" s="1106"/>
      <c r="V96" s="1106"/>
      <c r="W96" s="1106"/>
      <c r="X96" s="1106"/>
      <c r="Y96" s="1109"/>
      <c r="Z96" s="1108"/>
      <c r="AA96" s="1109"/>
    </row>
    <row r="97" spans="1:27" x14ac:dyDescent="0.4">
      <c r="A97" s="1069" t="s">
        <v>765</v>
      </c>
    </row>
    <row r="98" spans="1:27" x14ac:dyDescent="0.4">
      <c r="A98" s="1075" t="s">
        <v>766</v>
      </c>
    </row>
    <row r="99" spans="1:27" x14ac:dyDescent="0.4">
      <c r="A99" s="1076"/>
      <c r="X99" s="1565" t="s">
        <v>439</v>
      </c>
      <c r="Y99" s="1565"/>
      <c r="Z99" s="1565"/>
      <c r="AA99" s="1565"/>
    </row>
    <row r="100" spans="1:27" ht="50.25" customHeight="1" x14ac:dyDescent="0.4">
      <c r="A100" s="1544" t="s">
        <v>265</v>
      </c>
      <c r="B100" s="1566" t="s">
        <v>587</v>
      </c>
      <c r="C100" s="1548"/>
      <c r="D100" s="1548"/>
      <c r="E100" s="1548"/>
      <c r="F100" s="1548"/>
      <c r="G100" s="1548"/>
      <c r="H100" s="1548"/>
      <c r="I100" s="1548"/>
      <c r="J100" s="1548"/>
      <c r="K100" s="1548"/>
      <c r="L100" s="1548"/>
      <c r="M100" s="1548"/>
      <c r="N100" s="1548"/>
      <c r="O100" s="1549"/>
      <c r="P100" s="1550" t="s">
        <v>594</v>
      </c>
      <c r="Q100" s="1551"/>
      <c r="R100" s="1550" t="s">
        <v>499</v>
      </c>
      <c r="S100" s="1551"/>
      <c r="T100" s="1550" t="s">
        <v>500</v>
      </c>
      <c r="U100" s="1551"/>
      <c r="V100" s="1550" t="s">
        <v>443</v>
      </c>
      <c r="W100" s="1551"/>
      <c r="X100" s="1558" t="s">
        <v>593</v>
      </c>
      <c r="Y100" s="1559"/>
      <c r="Z100" s="1559"/>
      <c r="AA100" s="1560"/>
    </row>
    <row r="101" spans="1:27" ht="50.25" customHeight="1" x14ac:dyDescent="0.4">
      <c r="A101" s="1545"/>
      <c r="B101" s="1554" t="s">
        <v>188</v>
      </c>
      <c r="C101" s="1531"/>
      <c r="D101" s="1531"/>
      <c r="E101" s="1531"/>
      <c r="F101" s="1531"/>
      <c r="G101" s="1531"/>
      <c r="H101" s="1531"/>
      <c r="I101" s="1531"/>
      <c r="J101" s="1531"/>
      <c r="K101" s="1532"/>
      <c r="L101" s="1533" t="s">
        <v>193</v>
      </c>
      <c r="M101" s="1534"/>
      <c r="N101" s="1533" t="s">
        <v>194</v>
      </c>
      <c r="O101" s="1534"/>
      <c r="P101" s="1552"/>
      <c r="Q101" s="1553"/>
      <c r="R101" s="1552"/>
      <c r="S101" s="1553"/>
      <c r="T101" s="1552"/>
      <c r="U101" s="1553"/>
      <c r="V101" s="1552"/>
      <c r="W101" s="1553"/>
      <c r="X101" s="1561"/>
      <c r="Y101" s="1562"/>
      <c r="Z101" s="1562"/>
      <c r="AA101" s="1563"/>
    </row>
    <row r="102" spans="1:27" ht="50.25" customHeight="1" x14ac:dyDescent="0.4">
      <c r="A102" s="1545"/>
      <c r="B102" s="1555" t="s">
        <v>189</v>
      </c>
      <c r="C102" s="1536"/>
      <c r="D102" s="1555" t="s">
        <v>588</v>
      </c>
      <c r="E102" s="1536"/>
      <c r="F102" s="1555" t="s">
        <v>191</v>
      </c>
      <c r="G102" s="1536"/>
      <c r="H102" s="1555" t="s">
        <v>589</v>
      </c>
      <c r="I102" s="1536"/>
      <c r="J102" s="1555" t="s">
        <v>316</v>
      </c>
      <c r="K102" s="1536"/>
      <c r="L102" s="357" t="s">
        <v>256</v>
      </c>
      <c r="M102" s="357" t="s">
        <v>257</v>
      </c>
      <c r="N102" s="357" t="s">
        <v>256</v>
      </c>
      <c r="O102" s="357" t="s">
        <v>257</v>
      </c>
      <c r="P102" s="357" t="s">
        <v>256</v>
      </c>
      <c r="Q102" s="357" t="s">
        <v>257</v>
      </c>
      <c r="R102" s="357" t="s">
        <v>256</v>
      </c>
      <c r="S102" s="357" t="s">
        <v>257</v>
      </c>
      <c r="T102" s="357" t="s">
        <v>256</v>
      </c>
      <c r="U102" s="357" t="s">
        <v>257</v>
      </c>
      <c r="V102" s="357" t="s">
        <v>256</v>
      </c>
      <c r="W102" s="357" t="s">
        <v>257</v>
      </c>
      <c r="X102" s="357" t="s">
        <v>256</v>
      </c>
      <c r="Y102" s="1526" t="s">
        <v>258</v>
      </c>
      <c r="Z102" s="357" t="s">
        <v>257</v>
      </c>
      <c r="AA102" s="1526" t="s">
        <v>258</v>
      </c>
    </row>
    <row r="103" spans="1:27" ht="52.5" x14ac:dyDescent="0.4">
      <c r="A103" s="1545"/>
      <c r="B103" s="514" t="s">
        <v>649</v>
      </c>
      <c r="C103" s="514" t="s">
        <v>651</v>
      </c>
      <c r="D103" s="514" t="s">
        <v>649</v>
      </c>
      <c r="E103" s="514" t="s">
        <v>651</v>
      </c>
      <c r="F103" s="514" t="s">
        <v>649</v>
      </c>
      <c r="G103" s="514" t="s">
        <v>651</v>
      </c>
      <c r="H103" s="514" t="s">
        <v>649</v>
      </c>
      <c r="I103" s="514" t="s">
        <v>651</v>
      </c>
      <c r="J103" s="514" t="s">
        <v>649</v>
      </c>
      <c r="K103" s="514" t="s">
        <v>651</v>
      </c>
      <c r="L103" s="357" t="s">
        <v>259</v>
      </c>
      <c r="M103" s="357" t="s">
        <v>260</v>
      </c>
      <c r="N103" s="357" t="s">
        <v>259</v>
      </c>
      <c r="O103" s="357" t="s">
        <v>260</v>
      </c>
      <c r="P103" s="357" t="s">
        <v>259</v>
      </c>
      <c r="Q103" s="357" t="s">
        <v>260</v>
      </c>
      <c r="R103" s="357" t="s">
        <v>259</v>
      </c>
      <c r="S103" s="357" t="s">
        <v>260</v>
      </c>
      <c r="T103" s="357" t="s">
        <v>259</v>
      </c>
      <c r="U103" s="357" t="s">
        <v>260</v>
      </c>
      <c r="V103" s="357" t="s">
        <v>259</v>
      </c>
      <c r="W103" s="357" t="s">
        <v>260</v>
      </c>
      <c r="X103" s="357" t="s">
        <v>259</v>
      </c>
      <c r="Y103" s="1527"/>
      <c r="Z103" s="357" t="s">
        <v>260</v>
      </c>
      <c r="AA103" s="1527"/>
    </row>
    <row r="104" spans="1:27" ht="52.5" x14ac:dyDescent="0.4">
      <c r="A104" s="1546"/>
      <c r="B104" s="561" t="s">
        <v>654</v>
      </c>
      <c r="C104" s="358" t="s">
        <v>262</v>
      </c>
      <c r="D104" s="561" t="s">
        <v>654</v>
      </c>
      <c r="E104" s="358" t="s">
        <v>262</v>
      </c>
      <c r="F104" s="561" t="s">
        <v>654</v>
      </c>
      <c r="G104" s="358" t="s">
        <v>262</v>
      </c>
      <c r="H104" s="561" t="s">
        <v>654</v>
      </c>
      <c r="I104" s="358" t="s">
        <v>262</v>
      </c>
      <c r="J104" s="561" t="s">
        <v>654</v>
      </c>
      <c r="K104" s="358" t="s">
        <v>262</v>
      </c>
      <c r="L104" s="561" t="s">
        <v>654</v>
      </c>
      <c r="M104" s="358" t="s">
        <v>262</v>
      </c>
      <c r="N104" s="561" t="s">
        <v>654</v>
      </c>
      <c r="O104" s="358" t="s">
        <v>262</v>
      </c>
      <c r="P104" s="561" t="s">
        <v>654</v>
      </c>
      <c r="Q104" s="358" t="s">
        <v>262</v>
      </c>
      <c r="R104" s="561" t="s">
        <v>654</v>
      </c>
      <c r="S104" s="358" t="s">
        <v>262</v>
      </c>
      <c r="T104" s="561" t="s">
        <v>654</v>
      </c>
      <c r="U104" s="358" t="s">
        <v>262</v>
      </c>
      <c r="V104" s="561" t="s">
        <v>654</v>
      </c>
      <c r="W104" s="358" t="s">
        <v>262</v>
      </c>
      <c r="X104" s="561" t="s">
        <v>654</v>
      </c>
      <c r="Y104" s="358" t="s">
        <v>263</v>
      </c>
      <c r="Z104" s="358" t="s">
        <v>262</v>
      </c>
      <c r="AA104" s="358" t="s">
        <v>263</v>
      </c>
    </row>
    <row r="105" spans="1:27" s="1102" customFormat="1" ht="53.25" customHeight="1" x14ac:dyDescent="0.2">
      <c r="A105" s="1111" t="s">
        <v>637</v>
      </c>
      <c r="B105" s="1079">
        <v>10061</v>
      </c>
      <c r="C105" s="1079">
        <v>5619525.4299999997</v>
      </c>
      <c r="D105" s="1079">
        <v>537</v>
      </c>
      <c r="E105" s="1079">
        <v>331126.42000000004</v>
      </c>
      <c r="F105" s="1079">
        <v>656</v>
      </c>
      <c r="G105" s="1079">
        <v>454768.01</v>
      </c>
      <c r="H105" s="1079">
        <v>0</v>
      </c>
      <c r="I105" s="1079">
        <v>0</v>
      </c>
      <c r="J105" s="1079">
        <v>11254</v>
      </c>
      <c r="K105" s="1079">
        <v>6405419.8599999994</v>
      </c>
      <c r="L105" s="1079">
        <v>0</v>
      </c>
      <c r="M105" s="1079">
        <v>0</v>
      </c>
      <c r="N105" s="1079">
        <v>0</v>
      </c>
      <c r="O105" s="1079">
        <v>60698373.785449997</v>
      </c>
      <c r="P105" s="1079">
        <v>20</v>
      </c>
      <c r="Q105" s="1079">
        <v>9124.7800000000007</v>
      </c>
      <c r="R105" s="1079">
        <v>0</v>
      </c>
      <c r="S105" s="1079">
        <v>0</v>
      </c>
      <c r="T105" s="1079">
        <v>0</v>
      </c>
      <c r="U105" s="1079">
        <v>0</v>
      </c>
      <c r="V105" s="1079">
        <v>5844</v>
      </c>
      <c r="W105" s="1079">
        <v>1917075</v>
      </c>
      <c r="X105" s="1080">
        <v>17118</v>
      </c>
      <c r="Y105" s="1101">
        <v>1.7759232611918543</v>
      </c>
      <c r="Z105" s="765">
        <v>69029993.425449997</v>
      </c>
      <c r="AA105" s="1101">
        <v>8.3579344555604997</v>
      </c>
    </row>
    <row r="106" spans="1:27" s="1102" customFormat="1" ht="53.25" customHeight="1" x14ac:dyDescent="0.2">
      <c r="A106" s="1111" t="s">
        <v>159</v>
      </c>
      <c r="B106" s="1079">
        <v>220854</v>
      </c>
      <c r="C106" s="1079">
        <v>47139059.854999997</v>
      </c>
      <c r="D106" s="1079">
        <v>20246</v>
      </c>
      <c r="E106" s="1079">
        <v>6376399.8439999996</v>
      </c>
      <c r="F106" s="1079">
        <v>12785</v>
      </c>
      <c r="G106" s="1079">
        <v>3503312.9530000002</v>
      </c>
      <c r="H106" s="1079">
        <v>0</v>
      </c>
      <c r="I106" s="1079">
        <v>0</v>
      </c>
      <c r="J106" s="1079">
        <v>253885</v>
      </c>
      <c r="K106" s="1079">
        <v>57018772.651999995</v>
      </c>
      <c r="L106" s="1079">
        <v>0</v>
      </c>
      <c r="M106" s="1079">
        <v>0</v>
      </c>
      <c r="N106" s="1079">
        <v>1749</v>
      </c>
      <c r="O106" s="1079">
        <v>139850074.54558</v>
      </c>
      <c r="P106" s="1079">
        <v>770</v>
      </c>
      <c r="Q106" s="1079">
        <v>85009.671000000002</v>
      </c>
      <c r="R106" s="1079">
        <v>2680</v>
      </c>
      <c r="S106" s="1079">
        <v>4611349.1811199998</v>
      </c>
      <c r="T106" s="1079">
        <v>511</v>
      </c>
      <c r="U106" s="1079">
        <v>360621.71500000003</v>
      </c>
      <c r="V106" s="1079">
        <v>0</v>
      </c>
      <c r="W106" s="1079">
        <v>0</v>
      </c>
      <c r="X106" s="1080">
        <v>259595</v>
      </c>
      <c r="Y106" s="1101">
        <v>26.93193124133073</v>
      </c>
      <c r="Z106" s="765">
        <v>201925827.7647</v>
      </c>
      <c r="AA106" s="1101">
        <v>24.448544025501036</v>
      </c>
    </row>
    <row r="107" spans="1:27" s="1102" customFormat="1" ht="53.25" customHeight="1" x14ac:dyDescent="0.2">
      <c r="A107" s="1111" t="s">
        <v>767</v>
      </c>
      <c r="B107" s="1079">
        <v>392</v>
      </c>
      <c r="C107" s="1079">
        <v>22000</v>
      </c>
      <c r="D107" s="1079">
        <v>1128</v>
      </c>
      <c r="E107" s="1079">
        <v>103686</v>
      </c>
      <c r="F107" s="1079">
        <v>543</v>
      </c>
      <c r="G107" s="1079">
        <v>298600</v>
      </c>
      <c r="H107" s="1079">
        <v>22</v>
      </c>
      <c r="I107" s="1079">
        <v>3500</v>
      </c>
      <c r="J107" s="1079">
        <v>2085</v>
      </c>
      <c r="K107" s="1079">
        <v>427786</v>
      </c>
      <c r="L107" s="1079">
        <v>0</v>
      </c>
      <c r="M107" s="1079">
        <v>0</v>
      </c>
      <c r="N107" s="1079">
        <v>0</v>
      </c>
      <c r="O107" s="1079">
        <v>0</v>
      </c>
      <c r="P107" s="1079">
        <v>0</v>
      </c>
      <c r="Q107" s="1079">
        <v>0</v>
      </c>
      <c r="R107" s="1079">
        <v>0</v>
      </c>
      <c r="S107" s="1079">
        <v>0</v>
      </c>
      <c r="T107" s="1079">
        <v>0</v>
      </c>
      <c r="U107" s="1079">
        <v>0</v>
      </c>
      <c r="V107" s="1079">
        <v>0</v>
      </c>
      <c r="W107" s="1079">
        <v>0</v>
      </c>
      <c r="X107" s="1080">
        <v>2085</v>
      </c>
      <c r="Y107" s="1101">
        <v>0.21631031660153149</v>
      </c>
      <c r="Z107" s="765">
        <v>427786</v>
      </c>
      <c r="AA107" s="1101">
        <v>5.1794983188977413E-2</v>
      </c>
    </row>
    <row r="108" spans="1:27" s="1102" customFormat="1" ht="53.25" customHeight="1" x14ac:dyDescent="0.2">
      <c r="A108" s="1111" t="s">
        <v>160</v>
      </c>
      <c r="B108" s="1079">
        <v>22174</v>
      </c>
      <c r="C108" s="1079">
        <v>4154113</v>
      </c>
      <c r="D108" s="1079">
        <v>14322</v>
      </c>
      <c r="E108" s="1079">
        <v>3878288</v>
      </c>
      <c r="F108" s="1079">
        <v>6331</v>
      </c>
      <c r="G108" s="1079">
        <v>2231860</v>
      </c>
      <c r="H108" s="1079">
        <v>0</v>
      </c>
      <c r="I108" s="1079">
        <v>0</v>
      </c>
      <c r="J108" s="1079">
        <v>42827</v>
      </c>
      <c r="K108" s="1079">
        <v>10264261</v>
      </c>
      <c r="L108" s="1079">
        <v>0</v>
      </c>
      <c r="M108" s="1079">
        <v>0</v>
      </c>
      <c r="N108" s="1079">
        <v>0</v>
      </c>
      <c r="O108" s="1079">
        <v>0</v>
      </c>
      <c r="P108" s="1079">
        <v>326</v>
      </c>
      <c r="Q108" s="1079">
        <v>95113</v>
      </c>
      <c r="R108" s="1079">
        <v>745</v>
      </c>
      <c r="S108" s="1079">
        <v>2069048.9600000009</v>
      </c>
      <c r="T108" s="1079">
        <v>0</v>
      </c>
      <c r="U108" s="1079">
        <v>0</v>
      </c>
      <c r="V108" s="1079">
        <v>13208</v>
      </c>
      <c r="W108" s="1079">
        <v>8833567</v>
      </c>
      <c r="X108" s="1080">
        <v>57106</v>
      </c>
      <c r="Y108" s="1101">
        <v>5.9245165179122576</v>
      </c>
      <c r="Z108" s="765">
        <v>21261989.960000001</v>
      </c>
      <c r="AA108" s="1101">
        <v>2.5743348602862333</v>
      </c>
    </row>
    <row r="109" spans="1:27" s="1102" customFormat="1" ht="53.25" customHeight="1" x14ac:dyDescent="0.2">
      <c r="A109" s="1111" t="s">
        <v>161</v>
      </c>
      <c r="B109" s="1079">
        <v>20793</v>
      </c>
      <c r="C109" s="1079">
        <v>7394655.2139999866</v>
      </c>
      <c r="D109" s="1079">
        <v>6423</v>
      </c>
      <c r="E109" s="1079">
        <v>1186484.9140000045</v>
      </c>
      <c r="F109" s="1079">
        <v>5593</v>
      </c>
      <c r="G109" s="1079">
        <v>1388325</v>
      </c>
      <c r="H109" s="1079">
        <v>0</v>
      </c>
      <c r="I109" s="1079">
        <v>0</v>
      </c>
      <c r="J109" s="1079">
        <v>32809</v>
      </c>
      <c r="K109" s="1079">
        <v>9969465.1279999912</v>
      </c>
      <c r="L109" s="1079">
        <v>0</v>
      </c>
      <c r="M109" s="1079">
        <v>0</v>
      </c>
      <c r="N109" s="1079">
        <v>1085</v>
      </c>
      <c r="O109" s="1079">
        <v>75747542</v>
      </c>
      <c r="P109" s="1079">
        <v>20</v>
      </c>
      <c r="Q109" s="1079">
        <v>14228.956000000238</v>
      </c>
      <c r="R109" s="1079">
        <v>18</v>
      </c>
      <c r="S109" s="1079">
        <v>61870</v>
      </c>
      <c r="T109" s="1079">
        <v>0</v>
      </c>
      <c r="U109" s="1079">
        <v>0</v>
      </c>
      <c r="V109" s="1079">
        <v>340</v>
      </c>
      <c r="W109" s="1079">
        <v>3764950</v>
      </c>
      <c r="X109" s="1080">
        <v>34272</v>
      </c>
      <c r="Y109" s="1101">
        <v>3.5555813767710731</v>
      </c>
      <c r="Z109" s="765">
        <v>89558056.083999991</v>
      </c>
      <c r="AA109" s="1101">
        <v>10.843407706910176</v>
      </c>
    </row>
    <row r="110" spans="1:27" s="1102" customFormat="1" ht="53.25" customHeight="1" x14ac:dyDescent="0.2">
      <c r="A110" s="1111" t="s">
        <v>162</v>
      </c>
      <c r="B110" s="1079">
        <v>0</v>
      </c>
      <c r="C110" s="1079">
        <v>0</v>
      </c>
      <c r="D110" s="1079">
        <v>3</v>
      </c>
      <c r="E110" s="1079">
        <v>300</v>
      </c>
      <c r="F110" s="1079">
        <v>0</v>
      </c>
      <c r="G110" s="1079">
        <v>0</v>
      </c>
      <c r="H110" s="1079">
        <v>0</v>
      </c>
      <c r="I110" s="1079">
        <v>0</v>
      </c>
      <c r="J110" s="1079">
        <v>3</v>
      </c>
      <c r="K110" s="1079">
        <v>300</v>
      </c>
      <c r="L110" s="1079">
        <v>0</v>
      </c>
      <c r="M110" s="1079">
        <v>0</v>
      </c>
      <c r="N110" s="1079">
        <v>0</v>
      </c>
      <c r="O110" s="1079">
        <v>0</v>
      </c>
      <c r="P110" s="1079">
        <v>0</v>
      </c>
      <c r="Q110" s="1079">
        <v>0</v>
      </c>
      <c r="R110" s="1079">
        <v>0</v>
      </c>
      <c r="S110" s="1079">
        <v>0</v>
      </c>
      <c r="T110" s="1079">
        <v>0</v>
      </c>
      <c r="U110" s="1079">
        <v>0</v>
      </c>
      <c r="V110" s="1079">
        <v>0</v>
      </c>
      <c r="W110" s="1079">
        <v>0</v>
      </c>
      <c r="X110" s="1080">
        <v>3</v>
      </c>
      <c r="Y110" s="1101">
        <v>3.112378656137144E-4</v>
      </c>
      <c r="Z110" s="765">
        <v>300</v>
      </c>
      <c r="AA110" s="1101">
        <v>3.6323056286772414E-5</v>
      </c>
    </row>
    <row r="111" spans="1:27" s="1102" customFormat="1" ht="53.25" customHeight="1" x14ac:dyDescent="0.2">
      <c r="A111" s="1111" t="s">
        <v>163</v>
      </c>
      <c r="B111" s="1079">
        <v>1281</v>
      </c>
      <c r="C111" s="1079">
        <v>137449.29</v>
      </c>
      <c r="D111" s="1079">
        <v>1</v>
      </c>
      <c r="E111" s="1079">
        <v>300</v>
      </c>
      <c r="F111" s="1079">
        <v>0</v>
      </c>
      <c r="G111" s="1079">
        <v>0</v>
      </c>
      <c r="H111" s="1079">
        <v>0</v>
      </c>
      <c r="I111" s="1079">
        <v>0</v>
      </c>
      <c r="J111" s="1079">
        <v>1282</v>
      </c>
      <c r="K111" s="1079">
        <v>137749.29</v>
      </c>
      <c r="L111" s="1079">
        <v>0</v>
      </c>
      <c r="M111" s="1079">
        <v>0</v>
      </c>
      <c r="N111" s="1079">
        <v>501</v>
      </c>
      <c r="O111" s="1079">
        <v>38916180.700000003</v>
      </c>
      <c r="P111" s="1079">
        <v>40</v>
      </c>
      <c r="Q111" s="1079">
        <v>8233.6299999999992</v>
      </c>
      <c r="R111" s="1079">
        <v>0</v>
      </c>
      <c r="S111" s="1079">
        <v>0</v>
      </c>
      <c r="T111" s="1079">
        <v>0</v>
      </c>
      <c r="U111" s="1079">
        <v>0</v>
      </c>
      <c r="V111" s="1079">
        <v>12</v>
      </c>
      <c r="W111" s="1079">
        <v>255710</v>
      </c>
      <c r="X111" s="1080">
        <v>1835</v>
      </c>
      <c r="Y111" s="1101">
        <v>0.19037382780038864</v>
      </c>
      <c r="Z111" s="765">
        <v>39317873.620000005</v>
      </c>
      <c r="AA111" s="1101">
        <v>4.7604844552515484</v>
      </c>
    </row>
    <row r="112" spans="1:27" s="1102" customFormat="1" ht="53.25" customHeight="1" x14ac:dyDescent="0.2">
      <c r="A112" s="1111" t="s">
        <v>164</v>
      </c>
      <c r="B112" s="1079">
        <v>17214</v>
      </c>
      <c r="C112" s="1079">
        <v>4984324.0729999999</v>
      </c>
      <c r="D112" s="1079">
        <v>48902</v>
      </c>
      <c r="E112" s="1079">
        <v>5580732.5149999997</v>
      </c>
      <c r="F112" s="1079">
        <v>35193</v>
      </c>
      <c r="G112" s="1079">
        <v>9353951.0590000004</v>
      </c>
      <c r="H112" s="1079">
        <v>0</v>
      </c>
      <c r="I112" s="1079">
        <v>0</v>
      </c>
      <c r="J112" s="1079">
        <v>101309</v>
      </c>
      <c r="K112" s="1079">
        <v>19919007.647</v>
      </c>
      <c r="L112" s="1079">
        <v>0</v>
      </c>
      <c r="M112" s="1079">
        <v>0</v>
      </c>
      <c r="N112" s="1079">
        <v>505</v>
      </c>
      <c r="O112" s="1079">
        <v>588935.42984400003</v>
      </c>
      <c r="P112" s="1079">
        <v>522</v>
      </c>
      <c r="Q112" s="1079">
        <v>91472.432000000001</v>
      </c>
      <c r="R112" s="1079">
        <v>122</v>
      </c>
      <c r="S112" s="1079">
        <v>303420</v>
      </c>
      <c r="T112" s="1079">
        <v>0</v>
      </c>
      <c r="U112" s="1079">
        <v>0</v>
      </c>
      <c r="V112" s="1079">
        <v>35700</v>
      </c>
      <c r="W112" s="1079">
        <v>24177710</v>
      </c>
      <c r="X112" s="1080">
        <v>138158</v>
      </c>
      <c r="Y112" s="1101">
        <v>14.333333679153185</v>
      </c>
      <c r="Z112" s="765">
        <v>45080545.508844003</v>
      </c>
      <c r="AA112" s="1101">
        <v>5.4582106398538208</v>
      </c>
    </row>
    <row r="113" spans="1:27" s="1102" customFormat="1" ht="53.25" customHeight="1" x14ac:dyDescent="0.2">
      <c r="A113" s="1111" t="s">
        <v>165</v>
      </c>
      <c r="B113" s="1079">
        <v>1821</v>
      </c>
      <c r="C113" s="1079">
        <v>467449.342</v>
      </c>
      <c r="D113" s="1079">
        <v>2433</v>
      </c>
      <c r="E113" s="1079">
        <v>1197193.274</v>
      </c>
      <c r="F113" s="1079">
        <v>0</v>
      </c>
      <c r="G113" s="1079">
        <v>0</v>
      </c>
      <c r="H113" s="1079">
        <v>0</v>
      </c>
      <c r="I113" s="1079">
        <v>0</v>
      </c>
      <c r="J113" s="1079">
        <v>4254</v>
      </c>
      <c r="K113" s="1079">
        <v>1664642.6159999999</v>
      </c>
      <c r="L113" s="1079">
        <v>0</v>
      </c>
      <c r="M113" s="1079">
        <v>0</v>
      </c>
      <c r="N113" s="1079">
        <v>0</v>
      </c>
      <c r="O113" s="1079">
        <v>5822902.3335058196</v>
      </c>
      <c r="P113" s="1079">
        <v>2</v>
      </c>
      <c r="Q113" s="1079">
        <v>905.05100000000004</v>
      </c>
      <c r="R113" s="1079">
        <v>13</v>
      </c>
      <c r="S113" s="1079">
        <v>5300</v>
      </c>
      <c r="T113" s="1079">
        <v>0</v>
      </c>
      <c r="U113" s="1079">
        <v>0</v>
      </c>
      <c r="V113" s="1079">
        <v>2054</v>
      </c>
      <c r="W113" s="1079">
        <v>1165600</v>
      </c>
      <c r="X113" s="1080">
        <v>6323</v>
      </c>
      <c r="Y113" s="1101">
        <v>0.65598567475850533</v>
      </c>
      <c r="Z113" s="765">
        <v>8659350.0005058199</v>
      </c>
      <c r="AA113" s="1101">
        <v>1.0484468582507853</v>
      </c>
    </row>
    <row r="114" spans="1:27" s="1102" customFormat="1" ht="53.25" customHeight="1" x14ac:dyDescent="0.2">
      <c r="A114" s="1111" t="s">
        <v>166</v>
      </c>
      <c r="B114" s="1079">
        <v>51190</v>
      </c>
      <c r="C114" s="1079">
        <v>12092359.82</v>
      </c>
      <c r="D114" s="1079">
        <v>-1031</v>
      </c>
      <c r="E114" s="1079">
        <v>-147538.22</v>
      </c>
      <c r="F114" s="1079">
        <v>20332</v>
      </c>
      <c r="G114" s="1079">
        <v>10494911.539999999</v>
      </c>
      <c r="H114" s="1079">
        <v>0</v>
      </c>
      <c r="I114" s="1079">
        <v>0</v>
      </c>
      <c r="J114" s="1079">
        <v>70491</v>
      </c>
      <c r="K114" s="1079">
        <v>22439733.140000001</v>
      </c>
      <c r="L114" s="1079">
        <v>0</v>
      </c>
      <c r="M114" s="1079">
        <v>0</v>
      </c>
      <c r="N114" s="1079">
        <v>360</v>
      </c>
      <c r="O114" s="1079">
        <v>73773421.379999995</v>
      </c>
      <c r="P114" s="1079">
        <v>-8</v>
      </c>
      <c r="Q114" s="1079">
        <v>-4442.67</v>
      </c>
      <c r="R114" s="1079">
        <v>3241</v>
      </c>
      <c r="S114" s="1079">
        <v>4385182.63</v>
      </c>
      <c r="T114" s="1079">
        <v>0</v>
      </c>
      <c r="U114" s="1079">
        <v>0</v>
      </c>
      <c r="V114" s="1079">
        <v>5030</v>
      </c>
      <c r="W114" s="1079">
        <v>1936740.5</v>
      </c>
      <c r="X114" s="1080">
        <v>79114</v>
      </c>
      <c r="Y114" s="1101">
        <v>8.2077575000544662</v>
      </c>
      <c r="Z114" s="765">
        <v>102530634.97999999</v>
      </c>
      <c r="AA114" s="1101">
        <v>12.414086751656853</v>
      </c>
    </row>
    <row r="115" spans="1:27" s="1102" customFormat="1" ht="53.25" customHeight="1" x14ac:dyDescent="0.2">
      <c r="A115" s="1111" t="s">
        <v>694</v>
      </c>
      <c r="B115" s="1079">
        <v>0</v>
      </c>
      <c r="C115" s="1079">
        <v>0</v>
      </c>
      <c r="D115" s="1079">
        <v>6</v>
      </c>
      <c r="E115" s="1079">
        <v>544</v>
      </c>
      <c r="F115" s="1079">
        <v>353</v>
      </c>
      <c r="G115" s="1079">
        <v>38570</v>
      </c>
      <c r="H115" s="1079">
        <v>0</v>
      </c>
      <c r="I115" s="1079">
        <v>0</v>
      </c>
      <c r="J115" s="1079">
        <v>359</v>
      </c>
      <c r="K115" s="1079">
        <v>39114</v>
      </c>
      <c r="L115" s="1079">
        <v>0</v>
      </c>
      <c r="M115" s="1079">
        <v>0</v>
      </c>
      <c r="N115" s="1079">
        <v>0</v>
      </c>
      <c r="O115" s="1079">
        <v>0</v>
      </c>
      <c r="P115" s="1079">
        <v>0</v>
      </c>
      <c r="Q115" s="1079">
        <v>0</v>
      </c>
      <c r="R115" s="1079">
        <v>2</v>
      </c>
      <c r="S115" s="1079">
        <v>500</v>
      </c>
      <c r="T115" s="1079">
        <v>0</v>
      </c>
      <c r="U115" s="1079">
        <v>0</v>
      </c>
      <c r="V115" s="1079">
        <v>14</v>
      </c>
      <c r="W115" s="1079">
        <v>28000</v>
      </c>
      <c r="X115" s="1080">
        <v>375</v>
      </c>
      <c r="Y115" s="1101">
        <v>3.8904733201714295E-2</v>
      </c>
      <c r="Z115" s="765">
        <v>67614</v>
      </c>
      <c r="AA115" s="1101">
        <v>8.1864904259127663E-3</v>
      </c>
    </row>
    <row r="116" spans="1:27" s="1102" customFormat="1" ht="53.25" customHeight="1" x14ac:dyDescent="0.2">
      <c r="A116" s="1111" t="s">
        <v>167</v>
      </c>
      <c r="B116" s="1079">
        <v>73108</v>
      </c>
      <c r="C116" s="1079">
        <v>17570054.389880002</v>
      </c>
      <c r="D116" s="1079">
        <v>3077</v>
      </c>
      <c r="E116" s="1079">
        <v>820650.21964000002</v>
      </c>
      <c r="F116" s="1079">
        <v>15522</v>
      </c>
      <c r="G116" s="1079">
        <v>5939768.8530100007</v>
      </c>
      <c r="H116" s="1079">
        <v>0</v>
      </c>
      <c r="I116" s="1079">
        <v>0</v>
      </c>
      <c r="J116" s="1079">
        <v>91707</v>
      </c>
      <c r="K116" s="1079">
        <v>24330473.462530002</v>
      </c>
      <c r="L116" s="1079">
        <v>32</v>
      </c>
      <c r="M116" s="1079">
        <v>2386.8760000000002</v>
      </c>
      <c r="N116" s="1079">
        <v>365</v>
      </c>
      <c r="O116" s="1079">
        <v>35840878.773479991</v>
      </c>
      <c r="P116" s="1079">
        <v>77</v>
      </c>
      <c r="Q116" s="1079">
        <v>31472.21068</v>
      </c>
      <c r="R116" s="1079">
        <v>233</v>
      </c>
      <c r="S116" s="1079">
        <v>344713.51156999997</v>
      </c>
      <c r="T116" s="1079">
        <v>50</v>
      </c>
      <c r="U116" s="1079">
        <v>174223</v>
      </c>
      <c r="V116" s="1079">
        <v>3599</v>
      </c>
      <c r="W116" s="1079">
        <v>3940200</v>
      </c>
      <c r="X116" s="1080">
        <v>96063</v>
      </c>
      <c r="Y116" s="1101">
        <v>9.9661476948167476</v>
      </c>
      <c r="Z116" s="765">
        <v>64664347.834259987</v>
      </c>
      <c r="AA116" s="1101">
        <v>7.8293558204375184</v>
      </c>
    </row>
    <row r="117" spans="1:27" s="1102" customFormat="1" ht="53.25" customHeight="1" x14ac:dyDescent="0.2">
      <c r="A117" s="1111" t="s">
        <v>168</v>
      </c>
      <c r="B117" s="1079">
        <v>4857</v>
      </c>
      <c r="C117" s="1079">
        <v>1781167.84</v>
      </c>
      <c r="D117" s="1079">
        <v>12163</v>
      </c>
      <c r="E117" s="1079">
        <v>1857963.52</v>
      </c>
      <c r="F117" s="1079">
        <v>45</v>
      </c>
      <c r="G117" s="1079">
        <v>68900</v>
      </c>
      <c r="H117" s="1079">
        <v>0</v>
      </c>
      <c r="I117" s="1079">
        <v>0</v>
      </c>
      <c r="J117" s="1079">
        <v>17065</v>
      </c>
      <c r="K117" s="1079">
        <v>3708031.3600000003</v>
      </c>
      <c r="L117" s="1079">
        <v>6980</v>
      </c>
      <c r="M117" s="1079">
        <v>1298715.6599999999</v>
      </c>
      <c r="N117" s="1079">
        <v>124</v>
      </c>
      <c r="O117" s="1079">
        <v>45909268.990000002</v>
      </c>
      <c r="P117" s="1079">
        <v>9</v>
      </c>
      <c r="Q117" s="1079">
        <v>2702.43</v>
      </c>
      <c r="R117" s="1079">
        <v>0</v>
      </c>
      <c r="S117" s="1079">
        <v>0</v>
      </c>
      <c r="T117" s="1079">
        <v>0</v>
      </c>
      <c r="U117" s="1079">
        <v>0</v>
      </c>
      <c r="V117" s="1079">
        <v>19416</v>
      </c>
      <c r="W117" s="1079">
        <v>9269470</v>
      </c>
      <c r="X117" s="1080">
        <v>43594</v>
      </c>
      <c r="Y117" s="1101">
        <v>4.5227011711880882</v>
      </c>
      <c r="Z117" s="765">
        <v>60188188.440000005</v>
      </c>
      <c r="AA117" s="1101">
        <v>7.2873965216832834</v>
      </c>
    </row>
    <row r="118" spans="1:27" s="1102" customFormat="1" ht="53.25" customHeight="1" x14ac:dyDescent="0.2">
      <c r="A118" s="1111" t="s">
        <v>169</v>
      </c>
      <c r="B118" s="1079">
        <v>5510</v>
      </c>
      <c r="C118" s="1079">
        <v>1943182.61552</v>
      </c>
      <c r="D118" s="1079">
        <v>312</v>
      </c>
      <c r="E118" s="1079">
        <v>80566.858940000006</v>
      </c>
      <c r="F118" s="1079">
        <v>1272</v>
      </c>
      <c r="G118" s="1079">
        <v>1228014.68389</v>
      </c>
      <c r="H118" s="1079">
        <v>0</v>
      </c>
      <c r="I118" s="1079">
        <v>0</v>
      </c>
      <c r="J118" s="1079">
        <v>7094</v>
      </c>
      <c r="K118" s="1079">
        <v>3251764.1583500002</v>
      </c>
      <c r="L118" s="1079">
        <v>4</v>
      </c>
      <c r="M118" s="1079">
        <v>150.94999999999999</v>
      </c>
      <c r="N118" s="1079">
        <v>0</v>
      </c>
      <c r="O118" s="1079">
        <v>562806.51199999999</v>
      </c>
      <c r="P118" s="1079">
        <v>24</v>
      </c>
      <c r="Q118" s="1079">
        <v>12969.5316</v>
      </c>
      <c r="R118" s="1079">
        <v>0</v>
      </c>
      <c r="S118" s="1079">
        <v>0</v>
      </c>
      <c r="T118" s="1079">
        <v>0</v>
      </c>
      <c r="U118" s="1079">
        <v>0</v>
      </c>
      <c r="V118" s="1079">
        <v>22</v>
      </c>
      <c r="W118" s="1079">
        <v>84740</v>
      </c>
      <c r="X118" s="1080">
        <v>7144</v>
      </c>
      <c r="Y118" s="1101">
        <v>0.74116110398145851</v>
      </c>
      <c r="Z118" s="765">
        <v>3912431.1519500003</v>
      </c>
      <c r="AA118" s="1101">
        <v>0.47370485650133903</v>
      </c>
    </row>
    <row r="119" spans="1:27" s="1102" customFormat="1" ht="53.25" customHeight="1" x14ac:dyDescent="0.2">
      <c r="A119" s="1111" t="s">
        <v>170</v>
      </c>
      <c r="B119" s="1079">
        <v>1398</v>
      </c>
      <c r="C119" s="1079">
        <v>510050</v>
      </c>
      <c r="D119" s="1079">
        <v>12739</v>
      </c>
      <c r="E119" s="1079">
        <v>3789291.02</v>
      </c>
      <c r="F119" s="1079">
        <v>9006</v>
      </c>
      <c r="G119" s="1079">
        <v>2838338</v>
      </c>
      <c r="H119" s="1079">
        <v>1</v>
      </c>
      <c r="I119" s="1079">
        <v>660</v>
      </c>
      <c r="J119" s="1079">
        <v>23144</v>
      </c>
      <c r="K119" s="1079">
        <v>7138339.0199999996</v>
      </c>
      <c r="L119" s="1079">
        <v>0</v>
      </c>
      <c r="M119" s="1079">
        <v>0</v>
      </c>
      <c r="N119" s="1079">
        <v>5326</v>
      </c>
      <c r="O119" s="1079">
        <v>15432219.3491101</v>
      </c>
      <c r="P119" s="1079">
        <v>659</v>
      </c>
      <c r="Q119" s="1079">
        <v>130417</v>
      </c>
      <c r="R119" s="1079">
        <v>488</v>
      </c>
      <c r="S119" s="1079">
        <v>2117299.679</v>
      </c>
      <c r="T119" s="1079">
        <v>0</v>
      </c>
      <c r="U119" s="1079">
        <v>0</v>
      </c>
      <c r="V119" s="1079">
        <v>150</v>
      </c>
      <c r="W119" s="1079">
        <v>236400</v>
      </c>
      <c r="X119" s="1080">
        <v>29767</v>
      </c>
      <c r="Y119" s="1081">
        <v>3.0882058485744786</v>
      </c>
      <c r="Z119" s="765">
        <v>25054675.048110101</v>
      </c>
      <c r="AA119" s="1081">
        <v>3.0335412400643187</v>
      </c>
    </row>
    <row r="120" spans="1:27" s="1102" customFormat="1" ht="53.25" customHeight="1" x14ac:dyDescent="0.2">
      <c r="A120" s="1111" t="s">
        <v>171</v>
      </c>
      <c r="B120" s="1079">
        <v>0</v>
      </c>
      <c r="C120" s="1079">
        <v>0</v>
      </c>
      <c r="D120" s="1079">
        <v>1</v>
      </c>
      <c r="E120" s="1079">
        <v>100</v>
      </c>
      <c r="F120" s="1079">
        <v>1813</v>
      </c>
      <c r="G120" s="1079">
        <v>201709</v>
      </c>
      <c r="H120" s="1079">
        <v>0</v>
      </c>
      <c r="I120" s="1079">
        <v>0</v>
      </c>
      <c r="J120" s="1079">
        <v>1814</v>
      </c>
      <c r="K120" s="1079">
        <v>201809</v>
      </c>
      <c r="L120" s="1079">
        <v>0</v>
      </c>
      <c r="M120" s="1079">
        <v>0</v>
      </c>
      <c r="N120" s="1079">
        <v>0</v>
      </c>
      <c r="O120" s="1079">
        <v>1600</v>
      </c>
      <c r="P120" s="1079">
        <v>0</v>
      </c>
      <c r="Q120" s="1079">
        <v>0</v>
      </c>
      <c r="R120" s="1079">
        <v>0</v>
      </c>
      <c r="S120" s="1079">
        <v>0</v>
      </c>
      <c r="T120" s="1079">
        <v>0</v>
      </c>
      <c r="U120" s="1079">
        <v>0</v>
      </c>
      <c r="V120" s="1079">
        <v>0</v>
      </c>
      <c r="W120" s="1079">
        <v>0</v>
      </c>
      <c r="X120" s="1080">
        <v>1814</v>
      </c>
      <c r="Y120" s="1081">
        <v>0.18819516274109263</v>
      </c>
      <c r="Z120" s="765">
        <v>203409</v>
      </c>
      <c r="AA120" s="1081">
        <v>2.4628121854120302E-2</v>
      </c>
    </row>
    <row r="121" spans="1:27" s="1102" customFormat="1" ht="53.25" hidden="1" customHeight="1" x14ac:dyDescent="0.2">
      <c r="A121" s="1111" t="s">
        <v>172</v>
      </c>
      <c r="B121" s="1079"/>
      <c r="C121" s="1079"/>
      <c r="D121" s="1079"/>
      <c r="E121" s="1079"/>
      <c r="F121" s="1079"/>
      <c r="G121" s="1079"/>
      <c r="H121" s="1079"/>
      <c r="I121" s="1079"/>
      <c r="J121" s="1079">
        <v>0</v>
      </c>
      <c r="K121" s="1079">
        <v>0</v>
      </c>
      <c r="L121" s="1079"/>
      <c r="M121" s="1079"/>
      <c r="N121" s="1079"/>
      <c r="O121" s="1079"/>
      <c r="P121" s="1079"/>
      <c r="Q121" s="1079"/>
      <c r="R121" s="1079"/>
      <c r="S121" s="1079"/>
      <c r="T121" s="1079"/>
      <c r="U121" s="1079"/>
      <c r="V121" s="1079"/>
      <c r="W121" s="1079"/>
      <c r="X121" s="1080">
        <v>0</v>
      </c>
      <c r="Y121" s="1101">
        <v>0</v>
      </c>
      <c r="Z121" s="765">
        <v>0</v>
      </c>
      <c r="AA121" s="1101">
        <v>0</v>
      </c>
    </row>
    <row r="122" spans="1:27" s="1102" customFormat="1" ht="53.25" customHeight="1" x14ac:dyDescent="0.2">
      <c r="A122" s="1111" t="s">
        <v>747</v>
      </c>
      <c r="B122" s="1079">
        <v>0</v>
      </c>
      <c r="C122" s="1079">
        <v>0</v>
      </c>
      <c r="D122" s="1079">
        <v>0</v>
      </c>
      <c r="E122" s="1079">
        <v>0</v>
      </c>
      <c r="F122" s="1079">
        <v>41</v>
      </c>
      <c r="G122" s="1079">
        <v>22470</v>
      </c>
      <c r="H122" s="1079">
        <v>0</v>
      </c>
      <c r="I122" s="1079">
        <v>0</v>
      </c>
      <c r="J122" s="1079">
        <v>41</v>
      </c>
      <c r="K122" s="1079">
        <v>22470</v>
      </c>
      <c r="L122" s="1079">
        <v>0</v>
      </c>
      <c r="M122" s="1079">
        <v>0</v>
      </c>
      <c r="N122" s="1079">
        <v>0</v>
      </c>
      <c r="O122" s="1079">
        <v>500</v>
      </c>
      <c r="P122" s="1079">
        <v>0</v>
      </c>
      <c r="Q122" s="1079">
        <v>0</v>
      </c>
      <c r="R122" s="1079">
        <v>0</v>
      </c>
      <c r="S122" s="1079">
        <v>0</v>
      </c>
      <c r="T122" s="1079">
        <v>0</v>
      </c>
      <c r="U122" s="1079">
        <v>0</v>
      </c>
      <c r="V122" s="1079">
        <v>0</v>
      </c>
      <c r="W122" s="1079">
        <v>0</v>
      </c>
      <c r="X122" s="1080">
        <v>41</v>
      </c>
      <c r="Y122" s="1101">
        <v>4.2535841633874298E-3</v>
      </c>
      <c r="Z122" s="765">
        <v>22970</v>
      </c>
      <c r="AA122" s="1101">
        <v>2.7811353430238746E-3</v>
      </c>
    </row>
    <row r="123" spans="1:27" s="1102" customFormat="1" ht="53.25" customHeight="1" x14ac:dyDescent="0.2">
      <c r="A123" s="1111" t="s">
        <v>319</v>
      </c>
      <c r="B123" s="1079">
        <v>1227</v>
      </c>
      <c r="C123" s="1079">
        <v>212307.54</v>
      </c>
      <c r="D123" s="1079">
        <v>685</v>
      </c>
      <c r="E123" s="1079">
        <v>75989.51999999999</v>
      </c>
      <c r="F123" s="1079">
        <v>0</v>
      </c>
      <c r="G123" s="1079">
        <v>0</v>
      </c>
      <c r="H123" s="1079">
        <v>0</v>
      </c>
      <c r="I123" s="1079">
        <v>0</v>
      </c>
      <c r="J123" s="1079">
        <v>1912</v>
      </c>
      <c r="K123" s="1079">
        <v>288297.06</v>
      </c>
      <c r="L123" s="1079">
        <v>0</v>
      </c>
      <c r="M123" s="1079">
        <v>0</v>
      </c>
      <c r="N123" s="1079">
        <v>0</v>
      </c>
      <c r="O123" s="1079">
        <v>0</v>
      </c>
      <c r="P123" s="1079">
        <v>1</v>
      </c>
      <c r="Q123" s="1079">
        <v>300</v>
      </c>
      <c r="R123" s="1079">
        <v>0</v>
      </c>
      <c r="S123" s="1079">
        <v>0</v>
      </c>
      <c r="T123" s="1079">
        <v>0</v>
      </c>
      <c r="U123" s="1079">
        <v>0</v>
      </c>
      <c r="V123" s="1079">
        <v>8090</v>
      </c>
      <c r="W123" s="1079">
        <v>2839145</v>
      </c>
      <c r="X123" s="1080">
        <v>10003</v>
      </c>
      <c r="Y123" s="1081">
        <v>1.0377707899113284</v>
      </c>
      <c r="Z123" s="765">
        <v>3127742.06</v>
      </c>
      <c r="AA123" s="1081">
        <v>0.37869716965295169</v>
      </c>
    </row>
    <row r="124" spans="1:27" s="1102" customFormat="1" ht="53.25" customHeight="1" x14ac:dyDescent="0.2">
      <c r="A124" s="1111" t="s">
        <v>173</v>
      </c>
      <c r="B124" s="1079">
        <v>19572</v>
      </c>
      <c r="C124" s="1079">
        <v>8636006.6969999969</v>
      </c>
      <c r="D124" s="1079">
        <v>68964</v>
      </c>
      <c r="E124" s="1079">
        <v>14592583.536000013</v>
      </c>
      <c r="F124" s="1079">
        <v>7394</v>
      </c>
      <c r="G124" s="1079">
        <v>2111290</v>
      </c>
      <c r="H124" s="1079">
        <v>0</v>
      </c>
      <c r="I124" s="1079">
        <v>0</v>
      </c>
      <c r="J124" s="1079">
        <v>95930</v>
      </c>
      <c r="K124" s="1079">
        <v>25339880.23300001</v>
      </c>
      <c r="L124" s="1079">
        <v>1818</v>
      </c>
      <c r="M124" s="1079">
        <v>80519.061999999918</v>
      </c>
      <c r="N124" s="1079">
        <v>275</v>
      </c>
      <c r="O124" s="1079">
        <v>14110853.763999842</v>
      </c>
      <c r="P124" s="1079">
        <v>274</v>
      </c>
      <c r="Q124" s="1079">
        <v>170462.81100000069</v>
      </c>
      <c r="R124" s="1079">
        <v>16</v>
      </c>
      <c r="S124" s="1079">
        <v>25336.274880000157</v>
      </c>
      <c r="T124" s="1079">
        <v>8477</v>
      </c>
      <c r="U124" s="1079">
        <v>6763540.2559999973</v>
      </c>
      <c r="V124" s="1079">
        <v>5</v>
      </c>
      <c r="W124" s="1079">
        <v>3000</v>
      </c>
      <c r="X124" s="1080">
        <v>106795</v>
      </c>
      <c r="Y124" s="1081">
        <v>11.07954928607221</v>
      </c>
      <c r="Z124" s="765">
        <v>46493592.400879852</v>
      </c>
      <c r="AA124" s="1081">
        <v>5.6292979125047102</v>
      </c>
    </row>
    <row r="125" spans="1:27" s="1102" customFormat="1" ht="53.25" customHeight="1" x14ac:dyDescent="0.2">
      <c r="A125" s="1111" t="s">
        <v>174</v>
      </c>
      <c r="B125" s="1079">
        <v>4503</v>
      </c>
      <c r="C125" s="1079">
        <v>1011197.072</v>
      </c>
      <c r="D125" s="1079">
        <v>5441</v>
      </c>
      <c r="E125" s="1079">
        <v>1960557.56</v>
      </c>
      <c r="F125" s="1079">
        <v>12382</v>
      </c>
      <c r="G125" s="1079">
        <v>10258510.91</v>
      </c>
      <c r="H125" s="1079">
        <v>0</v>
      </c>
      <c r="I125" s="1079">
        <v>0</v>
      </c>
      <c r="J125" s="1079">
        <v>22326</v>
      </c>
      <c r="K125" s="1079">
        <v>13230265.541999999</v>
      </c>
      <c r="L125" s="1079">
        <v>0</v>
      </c>
      <c r="M125" s="1079">
        <v>0</v>
      </c>
      <c r="N125" s="1079">
        <v>159</v>
      </c>
      <c r="O125" s="1079">
        <v>8956101.8210000005</v>
      </c>
      <c r="P125" s="1079">
        <v>17</v>
      </c>
      <c r="Q125" s="1079">
        <v>7222.2</v>
      </c>
      <c r="R125" s="1079">
        <v>2</v>
      </c>
      <c r="S125" s="1079">
        <v>1319.9999999999709</v>
      </c>
      <c r="T125" s="1079">
        <v>0</v>
      </c>
      <c r="U125" s="1079">
        <v>0</v>
      </c>
      <c r="V125" s="1079">
        <v>8854</v>
      </c>
      <c r="W125" s="1079">
        <v>6260900</v>
      </c>
      <c r="X125" s="1080">
        <v>31358</v>
      </c>
      <c r="Y125" s="1101">
        <v>3.2532656633049517</v>
      </c>
      <c r="Z125" s="765">
        <v>28455809.562999997</v>
      </c>
      <c r="AA125" s="1101">
        <v>3.4453399081417522</v>
      </c>
    </row>
    <row r="126" spans="1:27" s="1102" customFormat="1" ht="53.25" customHeight="1" x14ac:dyDescent="0.2">
      <c r="A126" s="1111" t="s">
        <v>696</v>
      </c>
      <c r="B126" s="1079">
        <v>4327</v>
      </c>
      <c r="C126" s="1079">
        <v>1284026.584</v>
      </c>
      <c r="D126" s="1079">
        <v>2507</v>
      </c>
      <c r="E126" s="1079">
        <v>1080686.5689999999</v>
      </c>
      <c r="F126" s="1079">
        <v>0</v>
      </c>
      <c r="G126" s="1079">
        <v>0</v>
      </c>
      <c r="H126" s="1079">
        <v>15771</v>
      </c>
      <c r="I126" s="1079">
        <v>6160168.2920000004</v>
      </c>
      <c r="J126" s="1079">
        <v>22605</v>
      </c>
      <c r="K126" s="1079">
        <v>8524881.4450000003</v>
      </c>
      <c r="L126" s="1079">
        <v>0</v>
      </c>
      <c r="M126" s="1079">
        <v>0</v>
      </c>
      <c r="N126" s="1079">
        <v>72</v>
      </c>
      <c r="O126" s="1079">
        <v>47251.237999999998</v>
      </c>
      <c r="P126" s="1079">
        <v>0</v>
      </c>
      <c r="Q126" s="1079">
        <v>0</v>
      </c>
      <c r="R126" s="1079">
        <v>0</v>
      </c>
      <c r="S126" s="1079">
        <v>0</v>
      </c>
      <c r="T126" s="1079">
        <v>1405</v>
      </c>
      <c r="U126" s="1079">
        <v>579500</v>
      </c>
      <c r="V126" s="1079">
        <v>17248</v>
      </c>
      <c r="W126" s="1079">
        <v>6786919.5300000003</v>
      </c>
      <c r="X126" s="1080">
        <v>41330</v>
      </c>
      <c r="Y126" s="1101">
        <v>4.2878203286049388</v>
      </c>
      <c r="Z126" s="765">
        <v>15938552.213</v>
      </c>
      <c r="AA126" s="1101">
        <v>1.9297897638748667</v>
      </c>
    </row>
    <row r="127" spans="1:27" s="1102" customFormat="1" ht="53.25" customHeight="1" x14ac:dyDescent="0.2">
      <c r="A127" s="1088" t="s">
        <v>255</v>
      </c>
      <c r="B127" s="1089">
        <v>460282</v>
      </c>
      <c r="C127" s="1089">
        <v>114958928.7624</v>
      </c>
      <c r="D127" s="1089">
        <v>198859</v>
      </c>
      <c r="E127" s="1089">
        <v>42765905.550580017</v>
      </c>
      <c r="F127" s="1089">
        <v>129261</v>
      </c>
      <c r="G127" s="1089">
        <v>50433300.008900002</v>
      </c>
      <c r="H127" s="1089">
        <v>15794</v>
      </c>
      <c r="I127" s="1089">
        <v>6164328.2920000004</v>
      </c>
      <c r="J127" s="1089">
        <v>804196</v>
      </c>
      <c r="K127" s="1089">
        <v>214322462.61388001</v>
      </c>
      <c r="L127" s="1089">
        <v>8834</v>
      </c>
      <c r="M127" s="1089">
        <v>1381772.5479999997</v>
      </c>
      <c r="N127" s="1089">
        <v>10521</v>
      </c>
      <c r="O127" s="1089">
        <v>516258910.62196976</v>
      </c>
      <c r="P127" s="1089">
        <v>2753</v>
      </c>
      <c r="Q127" s="1089">
        <v>655191.03328000091</v>
      </c>
      <c r="R127" s="1089">
        <v>7560</v>
      </c>
      <c r="S127" s="1089">
        <v>13925340.236569999</v>
      </c>
      <c r="T127" s="1089">
        <v>10443</v>
      </c>
      <c r="U127" s="1089">
        <v>7877884.9709999971</v>
      </c>
      <c r="V127" s="1089">
        <v>119586</v>
      </c>
      <c r="W127" s="1089">
        <v>71500127.030000001</v>
      </c>
      <c r="X127" s="1113">
        <v>963893</v>
      </c>
      <c r="Y127" s="1114">
        <v>100</v>
      </c>
      <c r="Z127" s="766">
        <v>825921689.05469966</v>
      </c>
      <c r="AA127" s="1114">
        <v>100</v>
      </c>
    </row>
    <row r="128" spans="1:27" ht="50.25" customHeight="1" x14ac:dyDescent="0.4">
      <c r="A128" s="1094" t="s">
        <v>320</v>
      </c>
      <c r="B128" s="1106"/>
      <c r="C128" s="1106"/>
      <c r="D128" s="1106"/>
      <c r="E128" s="1106"/>
      <c r="F128" s="1106"/>
      <c r="G128" s="1106"/>
      <c r="H128" s="1106"/>
      <c r="I128" s="1106"/>
      <c r="J128" s="1106"/>
      <c r="K128" s="1106"/>
      <c r="L128" s="1106"/>
      <c r="M128" s="1106"/>
      <c r="N128" s="1106"/>
      <c r="O128" s="1106"/>
      <c r="P128" s="1106"/>
      <c r="Q128" s="1106"/>
      <c r="R128" s="1106"/>
      <c r="S128" s="1106"/>
      <c r="T128" s="1106"/>
      <c r="U128" s="1106"/>
      <c r="V128" s="1106"/>
      <c r="W128" s="1106"/>
      <c r="X128" s="1106"/>
      <c r="Y128" s="1109"/>
      <c r="Z128" s="1108"/>
      <c r="AA128" s="1109"/>
    </row>
    <row r="129" spans="1:27" x14ac:dyDescent="0.4">
      <c r="A129" s="1069" t="s">
        <v>713</v>
      </c>
    </row>
    <row r="130" spans="1:27" x14ac:dyDescent="0.4">
      <c r="A130" s="1075" t="s">
        <v>768</v>
      </c>
    </row>
    <row r="131" spans="1:27" x14ac:dyDescent="0.4">
      <c r="A131" s="1076"/>
      <c r="X131" s="1564" t="s">
        <v>439</v>
      </c>
      <c r="Y131" s="1564"/>
      <c r="Z131" s="1564"/>
      <c r="AA131" s="1564"/>
    </row>
    <row r="132" spans="1:27" ht="50.25" customHeight="1" x14ac:dyDescent="0.4">
      <c r="A132" s="1544" t="s">
        <v>265</v>
      </c>
      <c r="B132" s="1566" t="s">
        <v>587</v>
      </c>
      <c r="C132" s="1548"/>
      <c r="D132" s="1548"/>
      <c r="E132" s="1548"/>
      <c r="F132" s="1548"/>
      <c r="G132" s="1548"/>
      <c r="H132" s="1548"/>
      <c r="I132" s="1548"/>
      <c r="J132" s="1548"/>
      <c r="K132" s="1548"/>
      <c r="L132" s="1548"/>
      <c r="M132" s="1548"/>
      <c r="N132" s="1548"/>
      <c r="O132" s="1549"/>
      <c r="P132" s="1550" t="s">
        <v>594</v>
      </c>
      <c r="Q132" s="1551"/>
      <c r="R132" s="1550" t="s">
        <v>499</v>
      </c>
      <c r="S132" s="1551"/>
      <c r="T132" s="1550" t="s">
        <v>500</v>
      </c>
      <c r="U132" s="1551"/>
      <c r="V132" s="1550" t="s">
        <v>443</v>
      </c>
      <c r="W132" s="1551"/>
      <c r="X132" s="1558" t="s">
        <v>593</v>
      </c>
      <c r="Y132" s="1559"/>
      <c r="Z132" s="1559"/>
      <c r="AA132" s="1560"/>
    </row>
    <row r="133" spans="1:27" ht="50.25" customHeight="1" x14ac:dyDescent="0.4">
      <c r="A133" s="1545"/>
      <c r="B133" s="1554" t="s">
        <v>188</v>
      </c>
      <c r="C133" s="1531"/>
      <c r="D133" s="1531"/>
      <c r="E133" s="1531"/>
      <c r="F133" s="1531"/>
      <c r="G133" s="1531"/>
      <c r="H133" s="1531"/>
      <c r="I133" s="1531"/>
      <c r="J133" s="1531"/>
      <c r="K133" s="1532"/>
      <c r="L133" s="1533" t="s">
        <v>193</v>
      </c>
      <c r="M133" s="1534"/>
      <c r="N133" s="1533" t="s">
        <v>194</v>
      </c>
      <c r="O133" s="1534"/>
      <c r="P133" s="1552"/>
      <c r="Q133" s="1553"/>
      <c r="R133" s="1552"/>
      <c r="S133" s="1553"/>
      <c r="T133" s="1552"/>
      <c r="U133" s="1553"/>
      <c r="V133" s="1552"/>
      <c r="W133" s="1553"/>
      <c r="X133" s="1561"/>
      <c r="Y133" s="1562"/>
      <c r="Z133" s="1562"/>
      <c r="AA133" s="1563"/>
    </row>
    <row r="134" spans="1:27" ht="50.25" customHeight="1" x14ac:dyDescent="0.4">
      <c r="A134" s="1545"/>
      <c r="B134" s="1555" t="s">
        <v>189</v>
      </c>
      <c r="C134" s="1536"/>
      <c r="D134" s="1555" t="s">
        <v>588</v>
      </c>
      <c r="E134" s="1536"/>
      <c r="F134" s="1555" t="s">
        <v>191</v>
      </c>
      <c r="G134" s="1536"/>
      <c r="H134" s="1555" t="s">
        <v>589</v>
      </c>
      <c r="I134" s="1536"/>
      <c r="J134" s="1555" t="s">
        <v>316</v>
      </c>
      <c r="K134" s="1536"/>
      <c r="L134" s="357" t="s">
        <v>256</v>
      </c>
      <c r="M134" s="357" t="s">
        <v>257</v>
      </c>
      <c r="N134" s="357" t="s">
        <v>256</v>
      </c>
      <c r="O134" s="357" t="s">
        <v>257</v>
      </c>
      <c r="P134" s="357" t="s">
        <v>256</v>
      </c>
      <c r="Q134" s="357" t="s">
        <v>257</v>
      </c>
      <c r="R134" s="357" t="s">
        <v>256</v>
      </c>
      <c r="S134" s="357" t="s">
        <v>257</v>
      </c>
      <c r="T134" s="357" t="s">
        <v>256</v>
      </c>
      <c r="U134" s="357" t="s">
        <v>257</v>
      </c>
      <c r="V134" s="357" t="s">
        <v>256</v>
      </c>
      <c r="W134" s="357" t="s">
        <v>257</v>
      </c>
      <c r="X134" s="357" t="s">
        <v>256</v>
      </c>
      <c r="Y134" s="1526" t="s">
        <v>258</v>
      </c>
      <c r="Z134" s="357" t="s">
        <v>257</v>
      </c>
      <c r="AA134" s="1526" t="s">
        <v>258</v>
      </c>
    </row>
    <row r="135" spans="1:27" ht="52.5" x14ac:dyDescent="0.4">
      <c r="A135" s="1545"/>
      <c r="B135" s="514" t="s">
        <v>649</v>
      </c>
      <c r="C135" s="514" t="s">
        <v>651</v>
      </c>
      <c r="D135" s="514" t="s">
        <v>649</v>
      </c>
      <c r="E135" s="514" t="s">
        <v>651</v>
      </c>
      <c r="F135" s="514" t="s">
        <v>649</v>
      </c>
      <c r="G135" s="514" t="s">
        <v>651</v>
      </c>
      <c r="H135" s="514" t="s">
        <v>649</v>
      </c>
      <c r="I135" s="514" t="s">
        <v>651</v>
      </c>
      <c r="J135" s="514" t="s">
        <v>649</v>
      </c>
      <c r="K135" s="514" t="s">
        <v>651</v>
      </c>
      <c r="L135" s="357" t="s">
        <v>259</v>
      </c>
      <c r="M135" s="357" t="s">
        <v>260</v>
      </c>
      <c r="N135" s="357" t="s">
        <v>259</v>
      </c>
      <c r="O135" s="357" t="s">
        <v>260</v>
      </c>
      <c r="P135" s="357" t="s">
        <v>259</v>
      </c>
      <c r="Q135" s="357" t="s">
        <v>260</v>
      </c>
      <c r="R135" s="357" t="s">
        <v>259</v>
      </c>
      <c r="S135" s="357" t="s">
        <v>260</v>
      </c>
      <c r="T135" s="357" t="s">
        <v>259</v>
      </c>
      <c r="U135" s="357" t="s">
        <v>260</v>
      </c>
      <c r="V135" s="357" t="s">
        <v>259</v>
      </c>
      <c r="W135" s="357" t="s">
        <v>260</v>
      </c>
      <c r="X135" s="357" t="s">
        <v>259</v>
      </c>
      <c r="Y135" s="1527"/>
      <c r="Z135" s="357" t="s">
        <v>260</v>
      </c>
      <c r="AA135" s="1527"/>
    </row>
    <row r="136" spans="1:27" ht="52.5" x14ac:dyDescent="0.4">
      <c r="A136" s="1546"/>
      <c r="B136" s="561" t="s">
        <v>654</v>
      </c>
      <c r="C136" s="358" t="s">
        <v>262</v>
      </c>
      <c r="D136" s="561" t="s">
        <v>654</v>
      </c>
      <c r="E136" s="358" t="s">
        <v>262</v>
      </c>
      <c r="F136" s="561" t="s">
        <v>654</v>
      </c>
      <c r="G136" s="358" t="s">
        <v>262</v>
      </c>
      <c r="H136" s="561" t="s">
        <v>654</v>
      </c>
      <c r="I136" s="358" t="s">
        <v>262</v>
      </c>
      <c r="J136" s="561" t="s">
        <v>654</v>
      </c>
      <c r="K136" s="358" t="s">
        <v>262</v>
      </c>
      <c r="L136" s="561" t="s">
        <v>654</v>
      </c>
      <c r="M136" s="358" t="s">
        <v>262</v>
      </c>
      <c r="N136" s="561" t="s">
        <v>654</v>
      </c>
      <c r="O136" s="358" t="s">
        <v>262</v>
      </c>
      <c r="P136" s="561" t="s">
        <v>654</v>
      </c>
      <c r="Q136" s="358" t="s">
        <v>262</v>
      </c>
      <c r="R136" s="561" t="s">
        <v>654</v>
      </c>
      <c r="S136" s="358" t="s">
        <v>262</v>
      </c>
      <c r="T136" s="561" t="s">
        <v>654</v>
      </c>
      <c r="U136" s="358" t="s">
        <v>262</v>
      </c>
      <c r="V136" s="561" t="s">
        <v>654</v>
      </c>
      <c r="W136" s="358" t="s">
        <v>262</v>
      </c>
      <c r="X136" s="561" t="s">
        <v>654</v>
      </c>
      <c r="Y136" s="358" t="s">
        <v>263</v>
      </c>
      <c r="Z136" s="358" t="s">
        <v>262</v>
      </c>
      <c r="AA136" s="358" t="s">
        <v>263</v>
      </c>
    </row>
    <row r="137" spans="1:27" s="1102" customFormat="1" ht="53.25" customHeight="1" x14ac:dyDescent="0.2">
      <c r="A137" s="1111" t="s">
        <v>637</v>
      </c>
      <c r="B137" s="1079">
        <v>0</v>
      </c>
      <c r="C137" s="1079">
        <v>0</v>
      </c>
      <c r="D137" s="1079">
        <v>0</v>
      </c>
      <c r="E137" s="1079">
        <v>0</v>
      </c>
      <c r="F137" s="1079">
        <v>0</v>
      </c>
      <c r="G137" s="1079">
        <v>0</v>
      </c>
      <c r="H137" s="1079">
        <v>0</v>
      </c>
      <c r="I137" s="1079">
        <v>0</v>
      </c>
      <c r="J137" s="1079">
        <v>0</v>
      </c>
      <c r="K137" s="1079">
        <v>0</v>
      </c>
      <c r="L137" s="1079">
        <v>0</v>
      </c>
      <c r="M137" s="1079">
        <v>0</v>
      </c>
      <c r="N137" s="1079">
        <v>0</v>
      </c>
      <c r="O137" s="1079">
        <v>0</v>
      </c>
      <c r="P137" s="1079">
        <v>0</v>
      </c>
      <c r="Q137" s="1079">
        <v>0</v>
      </c>
      <c r="R137" s="1079">
        <v>0</v>
      </c>
      <c r="S137" s="1079">
        <v>0</v>
      </c>
      <c r="T137" s="1079">
        <v>0</v>
      </c>
      <c r="U137" s="1079">
        <v>0</v>
      </c>
      <c r="V137" s="1079">
        <v>0</v>
      </c>
      <c r="W137" s="1079">
        <v>0</v>
      </c>
      <c r="X137" s="1080">
        <v>0</v>
      </c>
      <c r="Y137" s="1081">
        <v>0</v>
      </c>
      <c r="Z137" s="765">
        <v>0</v>
      </c>
      <c r="AA137" s="1081">
        <v>0</v>
      </c>
    </row>
    <row r="138" spans="1:27" s="1102" customFormat="1" ht="53.25" customHeight="1" x14ac:dyDescent="0.2">
      <c r="A138" s="1111" t="s">
        <v>159</v>
      </c>
      <c r="B138" s="1079">
        <v>63346</v>
      </c>
      <c r="C138" s="1079">
        <v>14128753.419</v>
      </c>
      <c r="D138" s="1079">
        <v>16364</v>
      </c>
      <c r="E138" s="1079">
        <v>-5997484.949</v>
      </c>
      <c r="F138" s="1079">
        <v>14561</v>
      </c>
      <c r="G138" s="1079">
        <v>5065028.108</v>
      </c>
      <c r="H138" s="1079">
        <v>0</v>
      </c>
      <c r="I138" s="1079">
        <v>0</v>
      </c>
      <c r="J138" s="1079">
        <v>94271</v>
      </c>
      <c r="K138" s="1079">
        <v>13196296.578</v>
      </c>
      <c r="L138" s="1079">
        <v>0</v>
      </c>
      <c r="M138" s="1079">
        <v>0</v>
      </c>
      <c r="N138" s="1079">
        <v>0</v>
      </c>
      <c r="O138" s="1079">
        <v>0</v>
      </c>
      <c r="P138" s="1079">
        <v>4</v>
      </c>
      <c r="Q138" s="1079">
        <v>-94766.597999999998</v>
      </c>
      <c r="R138" s="1079">
        <v>82</v>
      </c>
      <c r="S138" s="1079">
        <v>4913749.6722200001</v>
      </c>
      <c r="T138" s="1079">
        <v>0</v>
      </c>
      <c r="U138" s="1079">
        <v>100849.39968</v>
      </c>
      <c r="V138" s="1079">
        <v>163716</v>
      </c>
      <c r="W138" s="1079">
        <v>420531057.78333002</v>
      </c>
      <c r="X138" s="1080">
        <v>258073</v>
      </c>
      <c r="Y138" s="1081">
        <v>83.95074981295339</v>
      </c>
      <c r="Z138" s="765">
        <v>438647186.83522999</v>
      </c>
      <c r="AA138" s="1081">
        <v>46.257935301823764</v>
      </c>
    </row>
    <row r="139" spans="1:27" s="1102" customFormat="1" ht="53.25" customHeight="1" x14ac:dyDescent="0.2">
      <c r="A139" s="1111" t="s">
        <v>746</v>
      </c>
      <c r="B139" s="1079">
        <v>9</v>
      </c>
      <c r="C139" s="1079">
        <v>12925.598</v>
      </c>
      <c r="D139" s="1079">
        <v>483</v>
      </c>
      <c r="E139" s="1079">
        <v>60720.919999999001</v>
      </c>
      <c r="F139" s="1079">
        <v>29</v>
      </c>
      <c r="G139" s="1079">
        <v>15500</v>
      </c>
      <c r="H139" s="1079">
        <v>8</v>
      </c>
      <c r="I139" s="1079">
        <v>2098.1</v>
      </c>
      <c r="J139" s="1079">
        <v>529</v>
      </c>
      <c r="K139" s="1079">
        <v>91244.617999999013</v>
      </c>
      <c r="L139" s="1079">
        <v>0</v>
      </c>
      <c r="M139" s="1079">
        <v>0</v>
      </c>
      <c r="N139" s="1079">
        <v>0</v>
      </c>
      <c r="O139" s="1079">
        <v>0</v>
      </c>
      <c r="P139" s="1079">
        <v>0</v>
      </c>
      <c r="Q139" s="1079">
        <v>0</v>
      </c>
      <c r="R139" s="1079">
        <v>0</v>
      </c>
      <c r="S139" s="1079">
        <v>0</v>
      </c>
      <c r="T139" s="1079">
        <v>0</v>
      </c>
      <c r="U139" s="1079">
        <v>0</v>
      </c>
      <c r="V139" s="1079">
        <v>0</v>
      </c>
      <c r="W139" s="1079">
        <v>0</v>
      </c>
      <c r="X139" s="1080">
        <v>529</v>
      </c>
      <c r="Y139" s="1081">
        <v>0.172082886047949</v>
      </c>
      <c r="Z139" s="765">
        <v>91244.617999999013</v>
      </c>
      <c r="AA139" s="1081">
        <v>9.6222836091481474E-3</v>
      </c>
    </row>
    <row r="140" spans="1:27" s="1102" customFormat="1" ht="53.25" customHeight="1" x14ac:dyDescent="0.2">
      <c r="A140" s="1111" t="s">
        <v>160</v>
      </c>
      <c r="B140" s="1079">
        <v>0</v>
      </c>
      <c r="C140" s="1079">
        <v>197959</v>
      </c>
      <c r="D140" s="1079">
        <v>0</v>
      </c>
      <c r="E140" s="1079">
        <v>321575</v>
      </c>
      <c r="F140" s="1079">
        <v>13</v>
      </c>
      <c r="G140" s="1079">
        <v>6431</v>
      </c>
      <c r="H140" s="1079">
        <v>0</v>
      </c>
      <c r="I140" s="1079">
        <v>0</v>
      </c>
      <c r="J140" s="1079">
        <v>13</v>
      </c>
      <c r="K140" s="1079">
        <v>525965</v>
      </c>
      <c r="L140" s="1079">
        <v>0</v>
      </c>
      <c r="M140" s="1079">
        <v>0</v>
      </c>
      <c r="N140" s="1079">
        <v>0</v>
      </c>
      <c r="O140" s="1079">
        <v>0</v>
      </c>
      <c r="P140" s="1079">
        <v>29</v>
      </c>
      <c r="Q140" s="1079">
        <v>7874</v>
      </c>
      <c r="R140" s="1079">
        <v>23</v>
      </c>
      <c r="S140" s="1079">
        <v>102710</v>
      </c>
      <c r="T140" s="1079">
        <v>0</v>
      </c>
      <c r="U140" s="1079">
        <v>0</v>
      </c>
      <c r="V140" s="1079">
        <v>0</v>
      </c>
      <c r="W140" s="1079">
        <v>0</v>
      </c>
      <c r="X140" s="1080">
        <v>65</v>
      </c>
      <c r="Y140" s="1081">
        <v>2.1144399986988062E-2</v>
      </c>
      <c r="Z140" s="765">
        <v>636549</v>
      </c>
      <c r="AA140" s="1081">
        <v>6.7127849766653744E-2</v>
      </c>
    </row>
    <row r="141" spans="1:27" s="1102" customFormat="1" ht="53.25" customHeight="1" x14ac:dyDescent="0.2">
      <c r="A141" s="1111" t="s">
        <v>161</v>
      </c>
      <c r="B141" s="1079">
        <v>0</v>
      </c>
      <c r="C141" s="1079">
        <v>0</v>
      </c>
      <c r="D141" s="1079">
        <v>0</v>
      </c>
      <c r="E141" s="1079">
        <v>0</v>
      </c>
      <c r="F141" s="1079">
        <v>0</v>
      </c>
      <c r="G141" s="1079">
        <v>0</v>
      </c>
      <c r="H141" s="1079">
        <v>0</v>
      </c>
      <c r="I141" s="1079">
        <v>0</v>
      </c>
      <c r="J141" s="1079">
        <v>0</v>
      </c>
      <c r="K141" s="1079">
        <v>0</v>
      </c>
      <c r="L141" s="1079">
        <v>0</v>
      </c>
      <c r="M141" s="1079">
        <v>0</v>
      </c>
      <c r="N141" s="1079">
        <v>0</v>
      </c>
      <c r="O141" s="1079">
        <v>27243161</v>
      </c>
      <c r="P141" s="1079">
        <v>0</v>
      </c>
      <c r="Q141" s="1079">
        <v>0</v>
      </c>
      <c r="R141" s="1079">
        <v>0</v>
      </c>
      <c r="S141" s="1079">
        <v>0</v>
      </c>
      <c r="T141" s="1079">
        <v>0</v>
      </c>
      <c r="U141" s="1079">
        <v>0</v>
      </c>
      <c r="V141" s="1079">
        <v>0</v>
      </c>
      <c r="W141" s="1079">
        <v>0</v>
      </c>
      <c r="X141" s="1080">
        <v>0</v>
      </c>
      <c r="Y141" s="1081">
        <v>0</v>
      </c>
      <c r="Z141" s="765">
        <v>27243161</v>
      </c>
      <c r="AA141" s="1101">
        <v>2.8729521510154918</v>
      </c>
    </row>
    <row r="142" spans="1:27" s="1102" customFormat="1" ht="53.25" customHeight="1" x14ac:dyDescent="0.2">
      <c r="A142" s="1111" t="s">
        <v>162</v>
      </c>
      <c r="B142" s="1079">
        <v>0</v>
      </c>
      <c r="C142" s="1079">
        <v>0</v>
      </c>
      <c r="D142" s="1079">
        <v>1</v>
      </c>
      <c r="E142" s="1079">
        <v>100</v>
      </c>
      <c r="F142" s="1079">
        <v>0</v>
      </c>
      <c r="G142" s="1079">
        <v>0</v>
      </c>
      <c r="H142" s="1079">
        <v>0</v>
      </c>
      <c r="I142" s="1079">
        <v>0</v>
      </c>
      <c r="J142" s="1079">
        <v>1</v>
      </c>
      <c r="K142" s="1079">
        <v>100</v>
      </c>
      <c r="L142" s="1079">
        <v>0</v>
      </c>
      <c r="M142" s="1079">
        <v>0</v>
      </c>
      <c r="N142" s="1079">
        <v>0</v>
      </c>
      <c r="O142" s="1079">
        <v>0</v>
      </c>
      <c r="P142" s="1079">
        <v>0</v>
      </c>
      <c r="Q142" s="1079">
        <v>0</v>
      </c>
      <c r="R142" s="1079">
        <v>0</v>
      </c>
      <c r="S142" s="1079">
        <v>0</v>
      </c>
      <c r="T142" s="1079">
        <v>0</v>
      </c>
      <c r="U142" s="1079">
        <v>0</v>
      </c>
      <c r="V142" s="1079">
        <v>0</v>
      </c>
      <c r="W142" s="1079">
        <v>0</v>
      </c>
      <c r="X142" s="1080">
        <v>1</v>
      </c>
      <c r="Y142" s="1081">
        <v>3.2529846133827787E-4</v>
      </c>
      <c r="Z142" s="765">
        <v>100</v>
      </c>
      <c r="AA142" s="1101">
        <v>1.0545590326377662E-5</v>
      </c>
    </row>
    <row r="143" spans="1:27" s="1102" customFormat="1" ht="53.25" customHeight="1" x14ac:dyDescent="0.2">
      <c r="A143" s="1111" t="s">
        <v>163</v>
      </c>
      <c r="B143" s="1079">
        <v>0</v>
      </c>
      <c r="C143" s="1079">
        <v>0</v>
      </c>
      <c r="D143" s="1079">
        <v>8</v>
      </c>
      <c r="E143" s="1079">
        <v>767.04</v>
      </c>
      <c r="F143" s="1079">
        <v>377</v>
      </c>
      <c r="G143" s="1079">
        <v>30310</v>
      </c>
      <c r="H143" s="1079">
        <v>0</v>
      </c>
      <c r="I143" s="1079">
        <v>0</v>
      </c>
      <c r="J143" s="1079">
        <v>385</v>
      </c>
      <c r="K143" s="1079">
        <v>31077.040000000001</v>
      </c>
      <c r="L143" s="1079">
        <v>0</v>
      </c>
      <c r="M143" s="1079">
        <v>0</v>
      </c>
      <c r="N143" s="1079">
        <v>0</v>
      </c>
      <c r="O143" s="1079">
        <v>210468.2</v>
      </c>
      <c r="P143" s="1079">
        <v>0</v>
      </c>
      <c r="Q143" s="1079">
        <v>0</v>
      </c>
      <c r="R143" s="1079">
        <v>0</v>
      </c>
      <c r="S143" s="1079">
        <v>0</v>
      </c>
      <c r="T143" s="1079">
        <v>0</v>
      </c>
      <c r="U143" s="1079">
        <v>0</v>
      </c>
      <c r="V143" s="1079">
        <v>0</v>
      </c>
      <c r="W143" s="1079">
        <v>0</v>
      </c>
      <c r="X143" s="1080">
        <v>385</v>
      </c>
      <c r="Y143" s="1081">
        <v>0.12523990761523698</v>
      </c>
      <c r="Z143" s="765">
        <v>241545.24000000002</v>
      </c>
      <c r="AA143" s="1101">
        <v>2.5472371463265708E-2</v>
      </c>
    </row>
    <row r="144" spans="1:27" s="1102" customFormat="1" ht="53.25" customHeight="1" x14ac:dyDescent="0.2">
      <c r="A144" s="1111" t="s">
        <v>164</v>
      </c>
      <c r="B144" s="1079">
        <v>4765</v>
      </c>
      <c r="C144" s="1079">
        <v>554218.41600000905</v>
      </c>
      <c r="D144" s="1079">
        <v>12344</v>
      </c>
      <c r="E144" s="1079">
        <v>1266957.9169999999</v>
      </c>
      <c r="F144" s="1079">
        <v>1209</v>
      </c>
      <c r="G144" s="1079">
        <v>484024.359999999</v>
      </c>
      <c r="H144" s="1079">
        <v>0</v>
      </c>
      <c r="I144" s="1079">
        <v>0</v>
      </c>
      <c r="J144" s="1079">
        <v>18318</v>
      </c>
      <c r="K144" s="1079">
        <v>2305200.6930000079</v>
      </c>
      <c r="L144" s="1079">
        <v>411</v>
      </c>
      <c r="M144" s="1079">
        <v>30927.187000000398</v>
      </c>
      <c r="N144" s="1079">
        <v>0</v>
      </c>
      <c r="O144" s="1079">
        <v>339890874.16400701</v>
      </c>
      <c r="P144" s="1079">
        <v>0</v>
      </c>
      <c r="Q144" s="1079">
        <v>0</v>
      </c>
      <c r="R144" s="1079">
        <v>552</v>
      </c>
      <c r="S144" s="1079">
        <v>6885992.0110000102</v>
      </c>
      <c r="T144" s="1079">
        <v>0</v>
      </c>
      <c r="U144" s="1079">
        <v>0</v>
      </c>
      <c r="V144" s="1079">
        <v>0</v>
      </c>
      <c r="W144" s="1079">
        <v>0</v>
      </c>
      <c r="X144" s="1080">
        <v>19281</v>
      </c>
      <c r="Y144" s="1081">
        <v>6.2720796330633357</v>
      </c>
      <c r="Z144" s="765">
        <v>349112994.05500704</v>
      </c>
      <c r="AA144" s="1101">
        <v>36.816026129192238</v>
      </c>
    </row>
    <row r="145" spans="1:27" s="1102" customFormat="1" ht="53.25" customHeight="1" x14ac:dyDescent="0.2">
      <c r="A145" s="1111" t="s">
        <v>165</v>
      </c>
      <c r="B145" s="1079">
        <v>2680</v>
      </c>
      <c r="C145" s="1079">
        <v>567131.98600000003</v>
      </c>
      <c r="D145" s="1079">
        <v>13111</v>
      </c>
      <c r="E145" s="1079">
        <v>1695153.4609999999</v>
      </c>
      <c r="F145" s="1079">
        <v>0</v>
      </c>
      <c r="G145" s="1079">
        <v>0</v>
      </c>
      <c r="H145" s="1079">
        <v>0</v>
      </c>
      <c r="I145" s="1079">
        <v>0</v>
      </c>
      <c r="J145" s="1079">
        <v>15791</v>
      </c>
      <c r="K145" s="1079">
        <v>2262285.4469999997</v>
      </c>
      <c r="L145" s="1079">
        <v>0</v>
      </c>
      <c r="M145" s="1079">
        <v>0</v>
      </c>
      <c r="N145" s="1079">
        <v>0</v>
      </c>
      <c r="O145" s="1079">
        <v>0</v>
      </c>
      <c r="P145" s="1079">
        <v>25</v>
      </c>
      <c r="Q145" s="1079">
        <v>2696.4229999999998</v>
      </c>
      <c r="R145" s="1079">
        <v>0</v>
      </c>
      <c r="S145" s="1079">
        <v>0</v>
      </c>
      <c r="T145" s="1079">
        <v>0</v>
      </c>
      <c r="U145" s="1079">
        <v>0</v>
      </c>
      <c r="V145" s="1079">
        <v>0</v>
      </c>
      <c r="W145" s="1079">
        <v>0</v>
      </c>
      <c r="X145" s="1080">
        <v>15816</v>
      </c>
      <c r="Y145" s="1081">
        <v>5.1449204645262032</v>
      </c>
      <c r="Z145" s="765">
        <v>2264981.8699999996</v>
      </c>
      <c r="AA145" s="1101">
        <v>0.23885570897692782</v>
      </c>
    </row>
    <row r="146" spans="1:27" s="1102" customFormat="1" ht="53.25" customHeight="1" x14ac:dyDescent="0.2">
      <c r="A146" s="1111" t="s">
        <v>166</v>
      </c>
      <c r="B146" s="1079">
        <v>2713</v>
      </c>
      <c r="C146" s="1079">
        <v>1639011.1</v>
      </c>
      <c r="D146" s="1079">
        <v>1003</v>
      </c>
      <c r="E146" s="1079">
        <v>317324.13</v>
      </c>
      <c r="F146" s="1079">
        <v>0</v>
      </c>
      <c r="G146" s="1079">
        <v>36299.57</v>
      </c>
      <c r="H146" s="1079">
        <v>0</v>
      </c>
      <c r="I146" s="1079">
        <v>0</v>
      </c>
      <c r="J146" s="1079">
        <v>3716</v>
      </c>
      <c r="K146" s="1079">
        <v>1992634.8</v>
      </c>
      <c r="L146" s="1079">
        <v>0</v>
      </c>
      <c r="M146" s="1079">
        <v>0</v>
      </c>
      <c r="N146" s="1079">
        <v>0</v>
      </c>
      <c r="O146" s="1079">
        <v>985718.94</v>
      </c>
      <c r="P146" s="1079">
        <v>21</v>
      </c>
      <c r="Q146" s="1079">
        <v>17227.04</v>
      </c>
      <c r="R146" s="1079">
        <v>0</v>
      </c>
      <c r="S146" s="1079">
        <v>227263.37</v>
      </c>
      <c r="T146" s="1079">
        <v>0</v>
      </c>
      <c r="U146" s="1079">
        <v>586</v>
      </c>
      <c r="V146" s="1079">
        <v>0</v>
      </c>
      <c r="W146" s="1079">
        <v>0</v>
      </c>
      <c r="X146" s="1080">
        <v>3737</v>
      </c>
      <c r="Y146" s="1081">
        <v>1.2156403500211443</v>
      </c>
      <c r="Z146" s="765">
        <v>3223430.1500000004</v>
      </c>
      <c r="AA146" s="1101">
        <v>0.33992973807594101</v>
      </c>
    </row>
    <row r="147" spans="1:27" s="1102" customFormat="1" ht="53.25" customHeight="1" x14ac:dyDescent="0.2">
      <c r="A147" s="1111" t="s">
        <v>694</v>
      </c>
      <c r="B147" s="1079">
        <v>0</v>
      </c>
      <c r="C147" s="1079">
        <v>0</v>
      </c>
      <c r="D147" s="1079">
        <v>0</v>
      </c>
      <c r="E147" s="1079">
        <v>2772.4229999999998</v>
      </c>
      <c r="F147" s="1079">
        <v>0</v>
      </c>
      <c r="G147" s="1079">
        <v>0</v>
      </c>
      <c r="H147" s="1079">
        <v>0</v>
      </c>
      <c r="I147" s="1079">
        <v>0</v>
      </c>
      <c r="J147" s="1079">
        <v>0</v>
      </c>
      <c r="K147" s="1079">
        <v>2772.4229999999998</v>
      </c>
      <c r="L147" s="1079">
        <v>0</v>
      </c>
      <c r="M147" s="1079">
        <v>0</v>
      </c>
      <c r="N147" s="1079">
        <v>0</v>
      </c>
      <c r="O147" s="1079">
        <v>0</v>
      </c>
      <c r="P147" s="1079">
        <v>0</v>
      </c>
      <c r="Q147" s="1079">
        <v>0</v>
      </c>
      <c r="R147" s="1079">
        <v>0</v>
      </c>
      <c r="S147" s="1079">
        <v>0</v>
      </c>
      <c r="T147" s="1079">
        <v>0</v>
      </c>
      <c r="U147" s="1079">
        <v>0</v>
      </c>
      <c r="V147" s="1079">
        <v>0</v>
      </c>
      <c r="W147" s="1079">
        <v>0</v>
      </c>
      <c r="X147" s="1080">
        <v>0</v>
      </c>
      <c r="Y147" s="1081">
        <v>0</v>
      </c>
      <c r="Z147" s="765">
        <v>2772.4229999999998</v>
      </c>
      <c r="AA147" s="1081">
        <v>2.9236837169426932E-4</v>
      </c>
    </row>
    <row r="148" spans="1:27" s="1102" customFormat="1" ht="53.25" customHeight="1" x14ac:dyDescent="0.2">
      <c r="A148" s="1111" t="s">
        <v>167</v>
      </c>
      <c r="B148" s="1079">
        <v>4</v>
      </c>
      <c r="C148" s="1079">
        <v>684615.07176000089</v>
      </c>
      <c r="D148" s="1079">
        <v>0</v>
      </c>
      <c r="E148" s="1079">
        <v>890738.96061000112</v>
      </c>
      <c r="F148" s="1079">
        <v>44</v>
      </c>
      <c r="G148" s="1079">
        <v>155560.91475</v>
      </c>
      <c r="H148" s="1079">
        <v>0</v>
      </c>
      <c r="I148" s="1079">
        <v>0</v>
      </c>
      <c r="J148" s="1079">
        <v>48</v>
      </c>
      <c r="K148" s="1079">
        <v>1730914.947120002</v>
      </c>
      <c r="L148" s="1079">
        <v>1</v>
      </c>
      <c r="M148" s="1079">
        <v>6196.4530000000004</v>
      </c>
      <c r="N148" s="1079">
        <v>0</v>
      </c>
      <c r="O148" s="1079">
        <v>39643112.803020597</v>
      </c>
      <c r="P148" s="1079">
        <v>0</v>
      </c>
      <c r="Q148" s="1079">
        <v>20182.32288</v>
      </c>
      <c r="R148" s="1079">
        <v>0</v>
      </c>
      <c r="S148" s="1079">
        <v>89176.22987000001</v>
      </c>
      <c r="T148" s="1079">
        <v>0</v>
      </c>
      <c r="U148" s="1079">
        <v>4276.3999999999996</v>
      </c>
      <c r="V148" s="1079">
        <v>2</v>
      </c>
      <c r="W148" s="1079">
        <v>1500</v>
      </c>
      <c r="X148" s="1080">
        <v>51</v>
      </c>
      <c r="Y148" s="1081">
        <v>1.659022152825217E-2</v>
      </c>
      <c r="Z148" s="765">
        <v>41495359.155890599</v>
      </c>
      <c r="AA148" s="1101">
        <v>4.3759305810392659</v>
      </c>
    </row>
    <row r="149" spans="1:27" s="1102" customFormat="1" ht="53.25" customHeight="1" x14ac:dyDescent="0.2">
      <c r="A149" s="1111" t="s">
        <v>168</v>
      </c>
      <c r="B149" s="1079">
        <v>0</v>
      </c>
      <c r="C149" s="1079">
        <v>0</v>
      </c>
      <c r="D149" s="1079">
        <v>0</v>
      </c>
      <c r="E149" s="1079">
        <v>0</v>
      </c>
      <c r="F149" s="1079">
        <v>0</v>
      </c>
      <c r="G149" s="1079">
        <v>0</v>
      </c>
      <c r="H149" s="1079">
        <v>0</v>
      </c>
      <c r="I149" s="1079">
        <v>0</v>
      </c>
      <c r="J149" s="1079">
        <v>0</v>
      </c>
      <c r="K149" s="1079">
        <v>0</v>
      </c>
      <c r="L149" s="1079">
        <v>0</v>
      </c>
      <c r="M149" s="1079">
        <v>0</v>
      </c>
      <c r="N149" s="1079">
        <v>0</v>
      </c>
      <c r="O149" s="1079">
        <v>0</v>
      </c>
      <c r="P149" s="1079">
        <v>0</v>
      </c>
      <c r="Q149" s="1079">
        <v>0</v>
      </c>
      <c r="R149" s="1079">
        <v>0</v>
      </c>
      <c r="S149" s="1079">
        <v>0</v>
      </c>
      <c r="T149" s="1079">
        <v>0</v>
      </c>
      <c r="U149" s="1079">
        <v>0</v>
      </c>
      <c r="V149" s="1079">
        <v>0</v>
      </c>
      <c r="W149" s="1079">
        <v>0</v>
      </c>
      <c r="X149" s="1080">
        <v>0</v>
      </c>
      <c r="Y149" s="1081">
        <v>0</v>
      </c>
      <c r="Z149" s="765">
        <v>0</v>
      </c>
      <c r="AA149" s="1101">
        <v>0</v>
      </c>
    </row>
    <row r="150" spans="1:27" s="1102" customFormat="1" ht="53.25" customHeight="1" x14ac:dyDescent="0.2">
      <c r="A150" s="1111" t="s">
        <v>169</v>
      </c>
      <c r="B150" s="1079">
        <v>206</v>
      </c>
      <c r="C150" s="1079">
        <v>171299.16904000001</v>
      </c>
      <c r="D150" s="1079">
        <v>24</v>
      </c>
      <c r="E150" s="1079">
        <v>15855.86911</v>
      </c>
      <c r="F150" s="1079">
        <v>0</v>
      </c>
      <c r="G150" s="1079">
        <v>500</v>
      </c>
      <c r="H150" s="1079">
        <v>0</v>
      </c>
      <c r="I150" s="1079">
        <v>0</v>
      </c>
      <c r="J150" s="1079">
        <v>230</v>
      </c>
      <c r="K150" s="1079">
        <v>187655.03815000001</v>
      </c>
      <c r="L150" s="1079">
        <v>2</v>
      </c>
      <c r="M150" s="1079">
        <v>72.926000000000002</v>
      </c>
      <c r="N150" s="1079">
        <v>0</v>
      </c>
      <c r="O150" s="1079">
        <v>1568112.169</v>
      </c>
      <c r="P150" s="1079">
        <v>6</v>
      </c>
      <c r="Q150" s="1079">
        <v>3195.7351800000001</v>
      </c>
      <c r="R150" s="1079">
        <v>0</v>
      </c>
      <c r="S150" s="1079">
        <v>0</v>
      </c>
      <c r="T150" s="1079">
        <v>0</v>
      </c>
      <c r="U150" s="1079">
        <v>0</v>
      </c>
      <c r="V150" s="1079">
        <v>3</v>
      </c>
      <c r="W150" s="1079">
        <v>91690</v>
      </c>
      <c r="X150" s="1080">
        <v>241</v>
      </c>
      <c r="Y150" s="1081">
        <v>7.8396929182524971E-2</v>
      </c>
      <c r="Z150" s="765">
        <v>1850725.8683300002</v>
      </c>
      <c r="AA150" s="1081">
        <v>0.19516996813837748</v>
      </c>
    </row>
    <row r="151" spans="1:27" s="1102" customFormat="1" ht="53.25" customHeight="1" x14ac:dyDescent="0.2">
      <c r="A151" s="1111" t="s">
        <v>170</v>
      </c>
      <c r="B151" s="1079">
        <v>1634</v>
      </c>
      <c r="C151" s="1079">
        <v>434910</v>
      </c>
      <c r="D151" s="1079">
        <v>4434</v>
      </c>
      <c r="E151" s="1079">
        <v>1171226.895</v>
      </c>
      <c r="F151" s="1079">
        <v>0</v>
      </c>
      <c r="G151" s="1079">
        <v>8750</v>
      </c>
      <c r="H151" s="1079">
        <v>0</v>
      </c>
      <c r="I151" s="1079">
        <v>0</v>
      </c>
      <c r="J151" s="1079">
        <v>6068</v>
      </c>
      <c r="K151" s="1079">
        <v>1614886.895</v>
      </c>
      <c r="L151" s="1079">
        <v>0</v>
      </c>
      <c r="M151" s="1079">
        <v>0</v>
      </c>
      <c r="N151" s="1079">
        <v>0</v>
      </c>
      <c r="O151" s="1079">
        <v>0</v>
      </c>
      <c r="P151" s="1079">
        <v>177</v>
      </c>
      <c r="Q151" s="1079">
        <v>54524</v>
      </c>
      <c r="R151" s="1079">
        <v>0</v>
      </c>
      <c r="S151" s="1079">
        <v>0</v>
      </c>
      <c r="T151" s="1079">
        <v>0</v>
      </c>
      <c r="U151" s="1079">
        <v>0</v>
      </c>
      <c r="V151" s="1079">
        <v>0</v>
      </c>
      <c r="W151" s="1079">
        <v>0</v>
      </c>
      <c r="X151" s="1080">
        <v>6245</v>
      </c>
      <c r="Y151" s="1081">
        <v>2.0314888910575455</v>
      </c>
      <c r="Z151" s="765">
        <v>1669410.895</v>
      </c>
      <c r="AA151" s="1101">
        <v>0.17604923385061474</v>
      </c>
    </row>
    <row r="152" spans="1:27" s="1102" customFormat="1" ht="53.25" customHeight="1" x14ac:dyDescent="0.2">
      <c r="A152" s="1111" t="s">
        <v>171</v>
      </c>
      <c r="B152" s="1079">
        <v>0</v>
      </c>
      <c r="C152" s="1079">
        <v>0</v>
      </c>
      <c r="D152" s="1079">
        <v>0</v>
      </c>
      <c r="E152" s="1079">
        <v>0</v>
      </c>
      <c r="F152" s="1079">
        <v>0</v>
      </c>
      <c r="G152" s="1079">
        <v>0</v>
      </c>
      <c r="H152" s="1079">
        <v>0</v>
      </c>
      <c r="I152" s="1079">
        <v>0</v>
      </c>
      <c r="J152" s="1079">
        <v>0</v>
      </c>
      <c r="K152" s="1079">
        <v>0</v>
      </c>
      <c r="L152" s="1079">
        <v>0</v>
      </c>
      <c r="M152" s="1079">
        <v>183</v>
      </c>
      <c r="N152" s="1079">
        <v>0</v>
      </c>
      <c r="O152" s="1079">
        <v>0</v>
      </c>
      <c r="P152" s="1079">
        <v>0</v>
      </c>
      <c r="Q152" s="1079">
        <v>0</v>
      </c>
      <c r="R152" s="1079">
        <v>0</v>
      </c>
      <c r="S152" s="1079">
        <v>0</v>
      </c>
      <c r="T152" s="1079">
        <v>0</v>
      </c>
      <c r="U152" s="1079">
        <v>0</v>
      </c>
      <c r="V152" s="1079">
        <v>0</v>
      </c>
      <c r="W152" s="1079">
        <v>0</v>
      </c>
      <c r="X152" s="1080">
        <v>0</v>
      </c>
      <c r="Y152" s="1081">
        <v>0</v>
      </c>
      <c r="Z152" s="765">
        <v>183</v>
      </c>
      <c r="AA152" s="1081">
        <v>1.9298430297271119E-5</v>
      </c>
    </row>
    <row r="153" spans="1:27" s="1102" customFormat="1" ht="53.25" hidden="1" customHeight="1" x14ac:dyDescent="0.2">
      <c r="A153" s="1111" t="s">
        <v>172</v>
      </c>
      <c r="B153" s="1079"/>
      <c r="C153" s="1079"/>
      <c r="D153" s="1079"/>
      <c r="E153" s="1079"/>
      <c r="F153" s="1079"/>
      <c r="G153" s="1079"/>
      <c r="H153" s="1079"/>
      <c r="I153" s="1079"/>
      <c r="J153" s="1079">
        <v>0</v>
      </c>
      <c r="K153" s="1079">
        <v>0</v>
      </c>
      <c r="L153" s="1079"/>
      <c r="M153" s="1079"/>
      <c r="N153" s="1079"/>
      <c r="O153" s="1079"/>
      <c r="P153" s="1079"/>
      <c r="Q153" s="1079"/>
      <c r="R153" s="1079"/>
      <c r="S153" s="1079"/>
      <c r="T153" s="1079"/>
      <c r="U153" s="1079"/>
      <c r="V153" s="1079"/>
      <c r="W153" s="1079"/>
      <c r="X153" s="1080">
        <v>0</v>
      </c>
      <c r="Y153" s="1081">
        <v>0</v>
      </c>
      <c r="Z153" s="765">
        <v>0</v>
      </c>
      <c r="AA153" s="1101">
        <v>0</v>
      </c>
    </row>
    <row r="154" spans="1:27" s="1102" customFormat="1" ht="53.25" customHeight="1" x14ac:dyDescent="0.2">
      <c r="A154" s="1111" t="s">
        <v>747</v>
      </c>
      <c r="B154" s="1079">
        <v>1</v>
      </c>
      <c r="C154" s="1079">
        <v>3048.1209999999951</v>
      </c>
      <c r="D154" s="1079">
        <v>0</v>
      </c>
      <c r="E154" s="1079">
        <v>1021.0419999999999</v>
      </c>
      <c r="F154" s="1079">
        <v>7</v>
      </c>
      <c r="G154" s="1079">
        <v>4729.7</v>
      </c>
      <c r="H154" s="1079">
        <v>0</v>
      </c>
      <c r="I154" s="1079">
        <v>0</v>
      </c>
      <c r="J154" s="1079">
        <v>8</v>
      </c>
      <c r="K154" s="1079">
        <v>8798.8629999999939</v>
      </c>
      <c r="L154" s="1079">
        <v>0</v>
      </c>
      <c r="M154" s="1079">
        <v>0</v>
      </c>
      <c r="N154" s="1079">
        <v>0</v>
      </c>
      <c r="O154" s="1079">
        <v>2932894.32</v>
      </c>
      <c r="P154" s="1079">
        <v>0</v>
      </c>
      <c r="Q154" s="1079">
        <v>0</v>
      </c>
      <c r="R154" s="1079">
        <v>0</v>
      </c>
      <c r="S154" s="1079">
        <v>0</v>
      </c>
      <c r="T154" s="1079">
        <v>0</v>
      </c>
      <c r="U154" s="1079">
        <v>0</v>
      </c>
      <c r="V154" s="1079">
        <v>0</v>
      </c>
      <c r="W154" s="1079">
        <v>0</v>
      </c>
      <c r="X154" s="1080">
        <v>8</v>
      </c>
      <c r="Y154" s="1081">
        <v>2.602387690706223E-3</v>
      </c>
      <c r="Z154" s="765">
        <v>2941693.1829999997</v>
      </c>
      <c r="AA154" s="1101">
        <v>0.31021891173815908</v>
      </c>
    </row>
    <row r="155" spans="1:27" s="1102" customFormat="1" ht="53.25" customHeight="1" x14ac:dyDescent="0.2">
      <c r="A155" s="1111" t="s">
        <v>319</v>
      </c>
      <c r="B155" s="1079">
        <v>0</v>
      </c>
      <c r="C155" s="1079">
        <v>0</v>
      </c>
      <c r="D155" s="1079">
        <v>0</v>
      </c>
      <c r="E155" s="1079">
        <v>0</v>
      </c>
      <c r="F155" s="1079">
        <v>0</v>
      </c>
      <c r="G155" s="1079">
        <v>0</v>
      </c>
      <c r="H155" s="1079">
        <v>0</v>
      </c>
      <c r="I155" s="1079">
        <v>0</v>
      </c>
      <c r="J155" s="1079">
        <v>0</v>
      </c>
      <c r="K155" s="1079">
        <v>0</v>
      </c>
      <c r="L155" s="1079">
        <v>0</v>
      </c>
      <c r="M155" s="1079">
        <v>0</v>
      </c>
      <c r="N155" s="1079">
        <v>122</v>
      </c>
      <c r="O155" s="1079">
        <v>64741468.299999997</v>
      </c>
      <c r="P155" s="1079">
        <v>0</v>
      </c>
      <c r="Q155" s="1079">
        <v>0</v>
      </c>
      <c r="R155" s="1079">
        <v>0</v>
      </c>
      <c r="S155" s="1079">
        <v>0</v>
      </c>
      <c r="T155" s="1079">
        <v>0</v>
      </c>
      <c r="U155" s="1079">
        <v>0</v>
      </c>
      <c r="V155" s="1079">
        <v>0</v>
      </c>
      <c r="W155" s="1079">
        <v>0</v>
      </c>
      <c r="X155" s="1080">
        <v>122</v>
      </c>
      <c r="Y155" s="1081">
        <v>3.9686412283269898E-2</v>
      </c>
      <c r="Z155" s="765">
        <v>64741468.299999997</v>
      </c>
      <c r="AA155" s="1101">
        <v>6.8273700181996597</v>
      </c>
    </row>
    <row r="156" spans="1:27" s="1102" customFormat="1" ht="53.25" customHeight="1" x14ac:dyDescent="0.2">
      <c r="A156" s="1111" t="s">
        <v>173</v>
      </c>
      <c r="B156" s="1079">
        <v>0</v>
      </c>
      <c r="C156" s="1079">
        <v>0</v>
      </c>
      <c r="D156" s="1079">
        <v>0</v>
      </c>
      <c r="E156" s="1079">
        <v>0</v>
      </c>
      <c r="F156" s="1079">
        <v>929</v>
      </c>
      <c r="G156" s="1079">
        <v>93320</v>
      </c>
      <c r="H156" s="1079">
        <v>0</v>
      </c>
      <c r="I156" s="1079">
        <v>0</v>
      </c>
      <c r="J156" s="1079">
        <v>929</v>
      </c>
      <c r="K156" s="1079">
        <v>93320</v>
      </c>
      <c r="L156" s="1079">
        <v>0</v>
      </c>
      <c r="M156" s="1079">
        <v>0</v>
      </c>
      <c r="N156" s="1079">
        <v>0</v>
      </c>
      <c r="O156" s="1079">
        <v>9991753.5869999994</v>
      </c>
      <c r="P156" s="1079">
        <v>0</v>
      </c>
      <c r="Q156" s="1079">
        <v>0</v>
      </c>
      <c r="R156" s="1079">
        <v>0</v>
      </c>
      <c r="S156" s="1079">
        <v>0</v>
      </c>
      <c r="T156" s="1079">
        <v>0</v>
      </c>
      <c r="U156" s="1079">
        <v>0</v>
      </c>
      <c r="V156" s="1079">
        <v>46</v>
      </c>
      <c r="W156" s="1079">
        <v>26700</v>
      </c>
      <c r="X156" s="1080">
        <v>975</v>
      </c>
      <c r="Y156" s="1081">
        <v>0.31716599980482091</v>
      </c>
      <c r="Z156" s="765">
        <v>10111773.586999999</v>
      </c>
      <c r="AA156" s="1101">
        <v>1.0663462172158833</v>
      </c>
    </row>
    <row r="157" spans="1:27" s="1102" customFormat="1" ht="53.25" customHeight="1" x14ac:dyDescent="0.2">
      <c r="A157" s="1111" t="s">
        <v>174</v>
      </c>
      <c r="B157" s="1079">
        <v>0</v>
      </c>
      <c r="C157" s="1079">
        <v>113906.35799999999</v>
      </c>
      <c r="D157" s="1079">
        <v>0</v>
      </c>
      <c r="E157" s="1079">
        <v>767585.28500000003</v>
      </c>
      <c r="F157" s="1079">
        <v>0</v>
      </c>
      <c r="G157" s="1079">
        <v>69004.648000000001</v>
      </c>
      <c r="H157" s="1079">
        <v>0</v>
      </c>
      <c r="I157" s="1079">
        <v>0</v>
      </c>
      <c r="J157" s="1079">
        <v>0</v>
      </c>
      <c r="K157" s="1079">
        <v>950496.29100000008</v>
      </c>
      <c r="L157" s="1079">
        <v>0</v>
      </c>
      <c r="M157" s="1079">
        <v>1846.307</v>
      </c>
      <c r="N157" s="1079">
        <v>0</v>
      </c>
      <c r="O157" s="1079">
        <v>0</v>
      </c>
      <c r="P157" s="1079">
        <v>0</v>
      </c>
      <c r="Q157" s="1079">
        <v>9294.1110000000008</v>
      </c>
      <c r="R157" s="1079">
        <v>0</v>
      </c>
      <c r="S157" s="1079">
        <v>0</v>
      </c>
      <c r="T157" s="1079">
        <v>0</v>
      </c>
      <c r="U157" s="1079">
        <v>0</v>
      </c>
      <c r="V157" s="1079">
        <v>0</v>
      </c>
      <c r="W157" s="1079">
        <v>0</v>
      </c>
      <c r="X157" s="1080">
        <v>0</v>
      </c>
      <c r="Y157" s="1081">
        <v>0</v>
      </c>
      <c r="Z157" s="765">
        <v>961636.70900000015</v>
      </c>
      <c r="AA157" s="1101">
        <v>0.10141026775920052</v>
      </c>
    </row>
    <row r="158" spans="1:27" s="1102" customFormat="1" ht="53.25" customHeight="1" x14ac:dyDescent="0.2">
      <c r="A158" s="1111" t="s">
        <v>696</v>
      </c>
      <c r="B158" s="1079">
        <v>70</v>
      </c>
      <c r="C158" s="1079">
        <v>442919.79700000002</v>
      </c>
      <c r="D158" s="1079">
        <v>132</v>
      </c>
      <c r="E158" s="1079">
        <v>105720.633</v>
      </c>
      <c r="F158" s="1079">
        <v>3</v>
      </c>
      <c r="G158" s="1079">
        <v>3000</v>
      </c>
      <c r="H158" s="1079">
        <v>618</v>
      </c>
      <c r="I158" s="1079">
        <v>980995.99800000002</v>
      </c>
      <c r="J158" s="1079">
        <v>823</v>
      </c>
      <c r="K158" s="1079">
        <v>1532636.4280000001</v>
      </c>
      <c r="L158" s="1079">
        <v>0</v>
      </c>
      <c r="M158" s="1079">
        <v>0</v>
      </c>
      <c r="N158" s="1079">
        <v>212</v>
      </c>
      <c r="O158" s="1079">
        <v>253402.06099999999</v>
      </c>
      <c r="P158" s="1079">
        <v>0</v>
      </c>
      <c r="Q158" s="1079">
        <v>0</v>
      </c>
      <c r="R158" s="1079">
        <v>0</v>
      </c>
      <c r="S158" s="1079">
        <v>0</v>
      </c>
      <c r="T158" s="1079">
        <v>8</v>
      </c>
      <c r="U158" s="1079">
        <v>3500</v>
      </c>
      <c r="V158" s="1079">
        <v>838</v>
      </c>
      <c r="W158" s="1079">
        <v>1237898.0589999999</v>
      </c>
      <c r="X158" s="1080">
        <v>1881</v>
      </c>
      <c r="Y158" s="1081">
        <v>0.61188640577730069</v>
      </c>
      <c r="Z158" s="765">
        <v>3027436.548</v>
      </c>
      <c r="AA158" s="1082">
        <v>0.31926105574310981</v>
      </c>
    </row>
    <row r="159" spans="1:27" s="1102" customFormat="1" ht="53.25" customHeight="1" x14ac:dyDescent="0.2">
      <c r="A159" s="1088" t="s">
        <v>255</v>
      </c>
      <c r="B159" s="1089">
        <v>75428</v>
      </c>
      <c r="C159" s="1089">
        <v>18950698.035800006</v>
      </c>
      <c r="D159" s="1089">
        <v>47904</v>
      </c>
      <c r="E159" s="1089">
        <v>620034.62672000064</v>
      </c>
      <c r="F159" s="1089">
        <v>17172</v>
      </c>
      <c r="G159" s="1089">
        <v>5972458.3007499995</v>
      </c>
      <c r="H159" s="1089">
        <v>626</v>
      </c>
      <c r="I159" s="1089">
        <v>983094.098</v>
      </c>
      <c r="J159" s="1089">
        <v>141130</v>
      </c>
      <c r="K159" s="1089">
        <v>26526285.061270013</v>
      </c>
      <c r="L159" s="1089">
        <v>414</v>
      </c>
      <c r="M159" s="1089">
        <v>39225.8730000004</v>
      </c>
      <c r="N159" s="1089">
        <v>334</v>
      </c>
      <c r="O159" s="1089">
        <v>487460965.54402763</v>
      </c>
      <c r="P159" s="1089">
        <v>262</v>
      </c>
      <c r="Q159" s="1089">
        <v>20227.034059999994</v>
      </c>
      <c r="R159" s="1089">
        <v>657</v>
      </c>
      <c r="S159" s="1089">
        <v>12218891.28309001</v>
      </c>
      <c r="T159" s="1089">
        <v>8</v>
      </c>
      <c r="U159" s="1089">
        <v>109211.79968</v>
      </c>
      <c r="V159" s="1089">
        <v>164605</v>
      </c>
      <c r="W159" s="1089">
        <v>421888845.84233004</v>
      </c>
      <c r="X159" s="1090">
        <v>307410</v>
      </c>
      <c r="Y159" s="1114">
        <v>100</v>
      </c>
      <c r="Z159" s="1092">
        <v>948263652.43745744</v>
      </c>
      <c r="AA159" s="1114">
        <v>100</v>
      </c>
    </row>
  </sheetData>
  <mergeCells count="90">
    <mergeCell ref="A132:A136"/>
    <mergeCell ref="B132:O132"/>
    <mergeCell ref="P132:Q133"/>
    <mergeCell ref="R132:S133"/>
    <mergeCell ref="T132:U133"/>
    <mergeCell ref="N133:O133"/>
    <mergeCell ref="B134:C134"/>
    <mergeCell ref="D134:E134"/>
    <mergeCell ref="F134:G134"/>
    <mergeCell ref="H134:I134"/>
    <mergeCell ref="J134:K134"/>
    <mergeCell ref="X99:AA99"/>
    <mergeCell ref="A100:A104"/>
    <mergeCell ref="B100:O100"/>
    <mergeCell ref="P100:Q101"/>
    <mergeCell ref="R100:S101"/>
    <mergeCell ref="T100:U101"/>
    <mergeCell ref="V100:W101"/>
    <mergeCell ref="X100:AA101"/>
    <mergeCell ref="N101:O101"/>
    <mergeCell ref="B101:K101"/>
    <mergeCell ref="L101:M101"/>
    <mergeCell ref="B102:C102"/>
    <mergeCell ref="D102:E102"/>
    <mergeCell ref="F102:G102"/>
    <mergeCell ref="A68:A72"/>
    <mergeCell ref="B68:O68"/>
    <mergeCell ref="P68:Q69"/>
    <mergeCell ref="R68:S69"/>
    <mergeCell ref="T68:U69"/>
    <mergeCell ref="N69:O69"/>
    <mergeCell ref="B4:O4"/>
    <mergeCell ref="X35:AA35"/>
    <mergeCell ref="B5:K5"/>
    <mergeCell ref="L5:M5"/>
    <mergeCell ref="B6:C6"/>
    <mergeCell ref="D6:E6"/>
    <mergeCell ref="F6:G6"/>
    <mergeCell ref="H6:I6"/>
    <mergeCell ref="J6:K6"/>
    <mergeCell ref="Y6:Y7"/>
    <mergeCell ref="AA6:AA7"/>
    <mergeCell ref="X3:AA3"/>
    <mergeCell ref="A36:A40"/>
    <mergeCell ref="P36:Q37"/>
    <mergeCell ref="R36:S37"/>
    <mergeCell ref="T36:U37"/>
    <mergeCell ref="V36:W37"/>
    <mergeCell ref="X36:AA37"/>
    <mergeCell ref="N37:O37"/>
    <mergeCell ref="X4:AA5"/>
    <mergeCell ref="B36:O36"/>
    <mergeCell ref="A4:A8"/>
    <mergeCell ref="N5:O5"/>
    <mergeCell ref="P4:Q5"/>
    <mergeCell ref="R4:S5"/>
    <mergeCell ref="T4:U5"/>
    <mergeCell ref="V4:W5"/>
    <mergeCell ref="L37:M37"/>
    <mergeCell ref="B38:C38"/>
    <mergeCell ref="D38:E38"/>
    <mergeCell ref="F38:G38"/>
    <mergeCell ref="H38:I38"/>
    <mergeCell ref="J38:K38"/>
    <mergeCell ref="B37:K37"/>
    <mergeCell ref="Y38:Y39"/>
    <mergeCell ref="AA38:AA39"/>
    <mergeCell ref="B69:K69"/>
    <mergeCell ref="L69:M69"/>
    <mergeCell ref="B70:C70"/>
    <mergeCell ref="D70:E70"/>
    <mergeCell ref="F70:G70"/>
    <mergeCell ref="H70:I70"/>
    <mergeCell ref="J70:K70"/>
    <mergeCell ref="Y70:Y71"/>
    <mergeCell ref="AA70:AA71"/>
    <mergeCell ref="X67:AA67"/>
    <mergeCell ref="V68:W69"/>
    <mergeCell ref="X68:AA69"/>
    <mergeCell ref="Y134:Y135"/>
    <mergeCell ref="AA134:AA135"/>
    <mergeCell ref="H102:I102"/>
    <mergeCell ref="J102:K102"/>
    <mergeCell ref="Y102:Y103"/>
    <mergeCell ref="AA102:AA103"/>
    <mergeCell ref="B133:K133"/>
    <mergeCell ref="L133:M133"/>
    <mergeCell ref="X131:AA131"/>
    <mergeCell ref="V132:W133"/>
    <mergeCell ref="X132:AA133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10" orientation="landscape" r:id="rId1"/>
  <headerFooter alignWithMargins="0">
    <oddFooter xml:space="preserve">&amp;C&amp;22 19
</oddFooter>
  </headerFooter>
  <rowBreaks count="1" manualBreakCount="1">
    <brk id="64" max="2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79998168889431442"/>
    <pageSetUpPr fitToPage="1"/>
  </sheetPr>
  <dimension ref="A1:AA32"/>
  <sheetViews>
    <sheetView view="pageBreakPreview" zoomScale="25" zoomScaleNormal="55" zoomScaleSheetLayoutView="25" workbookViewId="0">
      <pane xSplit="1" ySplit="8" topLeftCell="B9" activePane="bottomRight" state="frozen"/>
      <selection activeCell="R141" sqref="R141"/>
      <selection pane="topRight" activeCell="R141" sqref="R141"/>
      <selection pane="bottomLeft" activeCell="R141" sqref="R141"/>
      <selection pane="bottomRight" activeCell="R141" sqref="R141"/>
    </sheetView>
  </sheetViews>
  <sheetFormatPr defaultRowHeight="24" x14ac:dyDescent="0.55000000000000004"/>
  <cols>
    <col min="1" max="1" width="16.375" style="145" customWidth="1"/>
    <col min="2" max="2" width="20.875" style="654" bestFit="1" customWidth="1"/>
    <col min="3" max="3" width="30.125" style="145" bestFit="1" customWidth="1"/>
    <col min="4" max="4" width="22.25" style="654" bestFit="1" customWidth="1"/>
    <col min="5" max="5" width="30.125" style="145" bestFit="1" customWidth="1"/>
    <col min="6" max="6" width="20.75" style="654" bestFit="1" customWidth="1"/>
    <col min="7" max="7" width="27.25" style="145" bestFit="1" customWidth="1"/>
    <col min="8" max="8" width="17" style="654" bestFit="1" customWidth="1"/>
    <col min="9" max="9" width="23.875" style="145" bestFit="1" customWidth="1"/>
    <col min="10" max="10" width="22.875" style="654" bestFit="1" customWidth="1"/>
    <col min="11" max="11" width="30.25" style="145" bestFit="1" customWidth="1"/>
    <col min="12" max="12" width="20.875" style="654" bestFit="1" customWidth="1"/>
    <col min="13" max="13" width="25.75" style="145" bestFit="1" customWidth="1"/>
    <col min="14" max="14" width="21" style="654" bestFit="1" customWidth="1"/>
    <col min="15" max="15" width="30.25" style="145" bestFit="1" customWidth="1"/>
    <col min="16" max="16" width="18.25" style="654" bestFit="1" customWidth="1"/>
    <col min="17" max="17" width="25.75" style="145" bestFit="1" customWidth="1"/>
    <col min="18" max="18" width="18.375" style="654" bestFit="1" customWidth="1"/>
    <col min="19" max="19" width="27.375" style="145" bestFit="1" customWidth="1"/>
    <col min="20" max="20" width="18" style="654" bestFit="1" customWidth="1"/>
    <col min="21" max="21" width="25.75" style="145" bestFit="1" customWidth="1"/>
    <col min="22" max="22" width="21.25" style="654" bestFit="1" customWidth="1"/>
    <col min="23" max="23" width="30.25" style="145" bestFit="1" customWidth="1"/>
    <col min="24" max="24" width="25.625" style="654" bestFit="1" customWidth="1"/>
    <col min="25" max="25" width="12" style="145" bestFit="1" customWidth="1"/>
    <col min="26" max="26" width="32.125" style="145" bestFit="1" customWidth="1"/>
    <col min="27" max="27" width="12" style="145" bestFit="1" customWidth="1"/>
    <col min="28" max="28" width="21.875" style="145" customWidth="1"/>
    <col min="29" max="264" width="9" style="145"/>
    <col min="265" max="265" width="14.125" style="145" customWidth="1"/>
    <col min="266" max="266" width="14.75" style="145" bestFit="1" customWidth="1"/>
    <col min="267" max="267" width="21.375" style="145" bestFit="1" customWidth="1"/>
    <col min="268" max="268" width="14.75" style="145" bestFit="1" customWidth="1"/>
    <col min="269" max="269" width="21.375" style="145" bestFit="1" customWidth="1"/>
    <col min="270" max="270" width="14.75" style="145" bestFit="1" customWidth="1"/>
    <col min="271" max="271" width="21.375" style="145" bestFit="1" customWidth="1"/>
    <col min="272" max="272" width="14.75" style="145" bestFit="1" customWidth="1"/>
    <col min="273" max="273" width="21.375" style="145" bestFit="1" customWidth="1"/>
    <col min="274" max="274" width="14.75" style="145" bestFit="1" customWidth="1"/>
    <col min="275" max="275" width="21.375" style="145" bestFit="1" customWidth="1"/>
    <col min="276" max="276" width="16.625" style="145" bestFit="1" customWidth="1"/>
    <col min="277" max="277" width="14.125" style="145" bestFit="1" customWidth="1"/>
    <col min="278" max="278" width="16.625" style="145" bestFit="1" customWidth="1"/>
    <col min="279" max="279" width="14.125" style="145" bestFit="1" customWidth="1"/>
    <col min="280" max="280" width="14.375" style="145" bestFit="1" customWidth="1"/>
    <col min="281" max="281" width="14.625" style="145" customWidth="1"/>
    <col min="282" max="282" width="13.875" style="145" bestFit="1" customWidth="1"/>
    <col min="283" max="283" width="14.625" style="145" customWidth="1"/>
    <col min="284" max="520" width="9" style="145"/>
    <col min="521" max="521" width="14.125" style="145" customWidth="1"/>
    <col min="522" max="522" width="14.75" style="145" bestFit="1" customWidth="1"/>
    <col min="523" max="523" width="21.375" style="145" bestFit="1" customWidth="1"/>
    <col min="524" max="524" width="14.75" style="145" bestFit="1" customWidth="1"/>
    <col min="525" max="525" width="21.375" style="145" bestFit="1" customWidth="1"/>
    <col min="526" max="526" width="14.75" style="145" bestFit="1" customWidth="1"/>
    <col min="527" max="527" width="21.375" style="145" bestFit="1" customWidth="1"/>
    <col min="528" max="528" width="14.75" style="145" bestFit="1" customWidth="1"/>
    <col min="529" max="529" width="21.375" style="145" bestFit="1" customWidth="1"/>
    <col min="530" max="530" width="14.75" style="145" bestFit="1" customWidth="1"/>
    <col min="531" max="531" width="21.375" style="145" bestFit="1" customWidth="1"/>
    <col min="532" max="532" width="16.625" style="145" bestFit="1" customWidth="1"/>
    <col min="533" max="533" width="14.125" style="145" bestFit="1" customWidth="1"/>
    <col min="534" max="534" width="16.625" style="145" bestFit="1" customWidth="1"/>
    <col min="535" max="535" width="14.125" style="145" bestFit="1" customWidth="1"/>
    <col min="536" max="536" width="14.375" style="145" bestFit="1" customWidth="1"/>
    <col min="537" max="537" width="14.625" style="145" customWidth="1"/>
    <col min="538" max="538" width="13.875" style="145" bestFit="1" customWidth="1"/>
    <col min="539" max="539" width="14.625" style="145" customWidth="1"/>
    <col min="540" max="776" width="9" style="145"/>
    <col min="777" max="777" width="14.125" style="145" customWidth="1"/>
    <col min="778" max="778" width="14.75" style="145" bestFit="1" customWidth="1"/>
    <col min="779" max="779" width="21.375" style="145" bestFit="1" customWidth="1"/>
    <col min="780" max="780" width="14.75" style="145" bestFit="1" customWidth="1"/>
    <col min="781" max="781" width="21.375" style="145" bestFit="1" customWidth="1"/>
    <col min="782" max="782" width="14.75" style="145" bestFit="1" customWidth="1"/>
    <col min="783" max="783" width="21.375" style="145" bestFit="1" customWidth="1"/>
    <col min="784" max="784" width="14.75" style="145" bestFit="1" customWidth="1"/>
    <col min="785" max="785" width="21.375" style="145" bestFit="1" customWidth="1"/>
    <col min="786" max="786" width="14.75" style="145" bestFit="1" customWidth="1"/>
    <col min="787" max="787" width="21.375" style="145" bestFit="1" customWidth="1"/>
    <col min="788" max="788" width="16.625" style="145" bestFit="1" customWidth="1"/>
    <col min="789" max="789" width="14.125" style="145" bestFit="1" customWidth="1"/>
    <col min="790" max="790" width="16.625" style="145" bestFit="1" customWidth="1"/>
    <col min="791" max="791" width="14.125" style="145" bestFit="1" customWidth="1"/>
    <col min="792" max="792" width="14.375" style="145" bestFit="1" customWidth="1"/>
    <col min="793" max="793" width="14.625" style="145" customWidth="1"/>
    <col min="794" max="794" width="13.875" style="145" bestFit="1" customWidth="1"/>
    <col min="795" max="795" width="14.625" style="145" customWidth="1"/>
    <col min="796" max="1032" width="9" style="145"/>
    <col min="1033" max="1033" width="14.125" style="145" customWidth="1"/>
    <col min="1034" max="1034" width="14.75" style="145" bestFit="1" customWidth="1"/>
    <col min="1035" max="1035" width="21.375" style="145" bestFit="1" customWidth="1"/>
    <col min="1036" max="1036" width="14.75" style="145" bestFit="1" customWidth="1"/>
    <col min="1037" max="1037" width="21.375" style="145" bestFit="1" customWidth="1"/>
    <col min="1038" max="1038" width="14.75" style="145" bestFit="1" customWidth="1"/>
    <col min="1039" max="1039" width="21.375" style="145" bestFit="1" customWidth="1"/>
    <col min="1040" max="1040" width="14.75" style="145" bestFit="1" customWidth="1"/>
    <col min="1041" max="1041" width="21.375" style="145" bestFit="1" customWidth="1"/>
    <col min="1042" max="1042" width="14.75" style="145" bestFit="1" customWidth="1"/>
    <col min="1043" max="1043" width="21.375" style="145" bestFit="1" customWidth="1"/>
    <col min="1044" max="1044" width="16.625" style="145" bestFit="1" customWidth="1"/>
    <col min="1045" max="1045" width="14.125" style="145" bestFit="1" customWidth="1"/>
    <col min="1046" max="1046" width="16.625" style="145" bestFit="1" customWidth="1"/>
    <col min="1047" max="1047" width="14.125" style="145" bestFit="1" customWidth="1"/>
    <col min="1048" max="1048" width="14.375" style="145" bestFit="1" customWidth="1"/>
    <col min="1049" max="1049" width="14.625" style="145" customWidth="1"/>
    <col min="1050" max="1050" width="13.875" style="145" bestFit="1" customWidth="1"/>
    <col min="1051" max="1051" width="14.625" style="145" customWidth="1"/>
    <col min="1052" max="1288" width="9" style="145"/>
    <col min="1289" max="1289" width="14.125" style="145" customWidth="1"/>
    <col min="1290" max="1290" width="14.75" style="145" bestFit="1" customWidth="1"/>
    <col min="1291" max="1291" width="21.375" style="145" bestFit="1" customWidth="1"/>
    <col min="1292" max="1292" width="14.75" style="145" bestFit="1" customWidth="1"/>
    <col min="1293" max="1293" width="21.375" style="145" bestFit="1" customWidth="1"/>
    <col min="1294" max="1294" width="14.75" style="145" bestFit="1" customWidth="1"/>
    <col min="1295" max="1295" width="21.375" style="145" bestFit="1" customWidth="1"/>
    <col min="1296" max="1296" width="14.75" style="145" bestFit="1" customWidth="1"/>
    <col min="1297" max="1297" width="21.375" style="145" bestFit="1" customWidth="1"/>
    <col min="1298" max="1298" width="14.75" style="145" bestFit="1" customWidth="1"/>
    <col min="1299" max="1299" width="21.375" style="145" bestFit="1" customWidth="1"/>
    <col min="1300" max="1300" width="16.625" style="145" bestFit="1" customWidth="1"/>
    <col min="1301" max="1301" width="14.125" style="145" bestFit="1" customWidth="1"/>
    <col min="1302" max="1302" width="16.625" style="145" bestFit="1" customWidth="1"/>
    <col min="1303" max="1303" width="14.125" style="145" bestFit="1" customWidth="1"/>
    <col min="1304" max="1304" width="14.375" style="145" bestFit="1" customWidth="1"/>
    <col min="1305" max="1305" width="14.625" style="145" customWidth="1"/>
    <col min="1306" max="1306" width="13.875" style="145" bestFit="1" customWidth="1"/>
    <col min="1307" max="1307" width="14.625" style="145" customWidth="1"/>
    <col min="1308" max="1544" width="9" style="145"/>
    <col min="1545" max="1545" width="14.125" style="145" customWidth="1"/>
    <col min="1546" max="1546" width="14.75" style="145" bestFit="1" customWidth="1"/>
    <col min="1547" max="1547" width="21.375" style="145" bestFit="1" customWidth="1"/>
    <col min="1548" max="1548" width="14.75" style="145" bestFit="1" customWidth="1"/>
    <col min="1549" max="1549" width="21.375" style="145" bestFit="1" customWidth="1"/>
    <col min="1550" max="1550" width="14.75" style="145" bestFit="1" customWidth="1"/>
    <col min="1551" max="1551" width="21.375" style="145" bestFit="1" customWidth="1"/>
    <col min="1552" max="1552" width="14.75" style="145" bestFit="1" customWidth="1"/>
    <col min="1553" max="1553" width="21.375" style="145" bestFit="1" customWidth="1"/>
    <col min="1554" max="1554" width="14.75" style="145" bestFit="1" customWidth="1"/>
    <col min="1555" max="1555" width="21.375" style="145" bestFit="1" customWidth="1"/>
    <col min="1556" max="1556" width="16.625" style="145" bestFit="1" customWidth="1"/>
    <col min="1557" max="1557" width="14.125" style="145" bestFit="1" customWidth="1"/>
    <col min="1558" max="1558" width="16.625" style="145" bestFit="1" customWidth="1"/>
    <col min="1559" max="1559" width="14.125" style="145" bestFit="1" customWidth="1"/>
    <col min="1560" max="1560" width="14.375" style="145" bestFit="1" customWidth="1"/>
    <col min="1561" max="1561" width="14.625" style="145" customWidth="1"/>
    <col min="1562" max="1562" width="13.875" style="145" bestFit="1" customWidth="1"/>
    <col min="1563" max="1563" width="14.625" style="145" customWidth="1"/>
    <col min="1564" max="1800" width="9" style="145"/>
    <col min="1801" max="1801" width="14.125" style="145" customWidth="1"/>
    <col min="1802" max="1802" width="14.75" style="145" bestFit="1" customWidth="1"/>
    <col min="1803" max="1803" width="21.375" style="145" bestFit="1" customWidth="1"/>
    <col min="1804" max="1804" width="14.75" style="145" bestFit="1" customWidth="1"/>
    <col min="1805" max="1805" width="21.375" style="145" bestFit="1" customWidth="1"/>
    <col min="1806" max="1806" width="14.75" style="145" bestFit="1" customWidth="1"/>
    <col min="1807" max="1807" width="21.375" style="145" bestFit="1" customWidth="1"/>
    <col min="1808" max="1808" width="14.75" style="145" bestFit="1" customWidth="1"/>
    <col min="1809" max="1809" width="21.375" style="145" bestFit="1" customWidth="1"/>
    <col min="1810" max="1810" width="14.75" style="145" bestFit="1" customWidth="1"/>
    <col min="1811" max="1811" width="21.375" style="145" bestFit="1" customWidth="1"/>
    <col min="1812" max="1812" width="16.625" style="145" bestFit="1" customWidth="1"/>
    <col min="1813" max="1813" width="14.125" style="145" bestFit="1" customWidth="1"/>
    <col min="1814" max="1814" width="16.625" style="145" bestFit="1" customWidth="1"/>
    <col min="1815" max="1815" width="14.125" style="145" bestFit="1" customWidth="1"/>
    <col min="1816" max="1816" width="14.375" style="145" bestFit="1" customWidth="1"/>
    <col min="1817" max="1817" width="14.625" style="145" customWidth="1"/>
    <col min="1818" max="1818" width="13.875" style="145" bestFit="1" customWidth="1"/>
    <col min="1819" max="1819" width="14.625" style="145" customWidth="1"/>
    <col min="1820" max="2056" width="9" style="145"/>
    <col min="2057" max="2057" width="14.125" style="145" customWidth="1"/>
    <col min="2058" max="2058" width="14.75" style="145" bestFit="1" customWidth="1"/>
    <col min="2059" max="2059" width="21.375" style="145" bestFit="1" customWidth="1"/>
    <col min="2060" max="2060" width="14.75" style="145" bestFit="1" customWidth="1"/>
    <col min="2061" max="2061" width="21.375" style="145" bestFit="1" customWidth="1"/>
    <col min="2062" max="2062" width="14.75" style="145" bestFit="1" customWidth="1"/>
    <col min="2063" max="2063" width="21.375" style="145" bestFit="1" customWidth="1"/>
    <col min="2064" max="2064" width="14.75" style="145" bestFit="1" customWidth="1"/>
    <col min="2065" max="2065" width="21.375" style="145" bestFit="1" customWidth="1"/>
    <col min="2066" max="2066" width="14.75" style="145" bestFit="1" customWidth="1"/>
    <col min="2067" max="2067" width="21.375" style="145" bestFit="1" customWidth="1"/>
    <col min="2068" max="2068" width="16.625" style="145" bestFit="1" customWidth="1"/>
    <col min="2069" max="2069" width="14.125" style="145" bestFit="1" customWidth="1"/>
    <col min="2070" max="2070" width="16.625" style="145" bestFit="1" customWidth="1"/>
    <col min="2071" max="2071" width="14.125" style="145" bestFit="1" customWidth="1"/>
    <col min="2072" max="2072" width="14.375" style="145" bestFit="1" customWidth="1"/>
    <col min="2073" max="2073" width="14.625" style="145" customWidth="1"/>
    <col min="2074" max="2074" width="13.875" style="145" bestFit="1" customWidth="1"/>
    <col min="2075" max="2075" width="14.625" style="145" customWidth="1"/>
    <col min="2076" max="2312" width="9" style="145"/>
    <col min="2313" max="2313" width="14.125" style="145" customWidth="1"/>
    <col min="2314" max="2314" width="14.75" style="145" bestFit="1" customWidth="1"/>
    <col min="2315" max="2315" width="21.375" style="145" bestFit="1" customWidth="1"/>
    <col min="2316" max="2316" width="14.75" style="145" bestFit="1" customWidth="1"/>
    <col min="2317" max="2317" width="21.375" style="145" bestFit="1" customWidth="1"/>
    <col min="2318" max="2318" width="14.75" style="145" bestFit="1" customWidth="1"/>
    <col min="2319" max="2319" width="21.375" style="145" bestFit="1" customWidth="1"/>
    <col min="2320" max="2320" width="14.75" style="145" bestFit="1" customWidth="1"/>
    <col min="2321" max="2321" width="21.375" style="145" bestFit="1" customWidth="1"/>
    <col min="2322" max="2322" width="14.75" style="145" bestFit="1" customWidth="1"/>
    <col min="2323" max="2323" width="21.375" style="145" bestFit="1" customWidth="1"/>
    <col min="2324" max="2324" width="16.625" style="145" bestFit="1" customWidth="1"/>
    <col min="2325" max="2325" width="14.125" style="145" bestFit="1" customWidth="1"/>
    <col min="2326" max="2326" width="16.625" style="145" bestFit="1" customWidth="1"/>
    <col min="2327" max="2327" width="14.125" style="145" bestFit="1" customWidth="1"/>
    <col min="2328" max="2328" width="14.375" style="145" bestFit="1" customWidth="1"/>
    <col min="2329" max="2329" width="14.625" style="145" customWidth="1"/>
    <col min="2330" max="2330" width="13.875" style="145" bestFit="1" customWidth="1"/>
    <col min="2331" max="2331" width="14.625" style="145" customWidth="1"/>
    <col min="2332" max="2568" width="9" style="145"/>
    <col min="2569" max="2569" width="14.125" style="145" customWidth="1"/>
    <col min="2570" max="2570" width="14.75" style="145" bestFit="1" customWidth="1"/>
    <col min="2571" max="2571" width="21.375" style="145" bestFit="1" customWidth="1"/>
    <col min="2572" max="2572" width="14.75" style="145" bestFit="1" customWidth="1"/>
    <col min="2573" max="2573" width="21.375" style="145" bestFit="1" customWidth="1"/>
    <col min="2574" max="2574" width="14.75" style="145" bestFit="1" customWidth="1"/>
    <col min="2575" max="2575" width="21.375" style="145" bestFit="1" customWidth="1"/>
    <col min="2576" max="2576" width="14.75" style="145" bestFit="1" customWidth="1"/>
    <col min="2577" max="2577" width="21.375" style="145" bestFit="1" customWidth="1"/>
    <col min="2578" max="2578" width="14.75" style="145" bestFit="1" customWidth="1"/>
    <col min="2579" max="2579" width="21.375" style="145" bestFit="1" customWidth="1"/>
    <col min="2580" max="2580" width="16.625" style="145" bestFit="1" customWidth="1"/>
    <col min="2581" max="2581" width="14.125" style="145" bestFit="1" customWidth="1"/>
    <col min="2582" max="2582" width="16.625" style="145" bestFit="1" customWidth="1"/>
    <col min="2583" max="2583" width="14.125" style="145" bestFit="1" customWidth="1"/>
    <col min="2584" max="2584" width="14.375" style="145" bestFit="1" customWidth="1"/>
    <col min="2585" max="2585" width="14.625" style="145" customWidth="1"/>
    <col min="2586" max="2586" width="13.875" style="145" bestFit="1" customWidth="1"/>
    <col min="2587" max="2587" width="14.625" style="145" customWidth="1"/>
    <col min="2588" max="2824" width="9" style="145"/>
    <col min="2825" max="2825" width="14.125" style="145" customWidth="1"/>
    <col min="2826" max="2826" width="14.75" style="145" bestFit="1" customWidth="1"/>
    <col min="2827" max="2827" width="21.375" style="145" bestFit="1" customWidth="1"/>
    <col min="2828" max="2828" width="14.75" style="145" bestFit="1" customWidth="1"/>
    <col min="2829" max="2829" width="21.375" style="145" bestFit="1" customWidth="1"/>
    <col min="2830" max="2830" width="14.75" style="145" bestFit="1" customWidth="1"/>
    <col min="2831" max="2831" width="21.375" style="145" bestFit="1" customWidth="1"/>
    <col min="2832" max="2832" width="14.75" style="145" bestFit="1" customWidth="1"/>
    <col min="2833" max="2833" width="21.375" style="145" bestFit="1" customWidth="1"/>
    <col min="2834" max="2834" width="14.75" style="145" bestFit="1" customWidth="1"/>
    <col min="2835" max="2835" width="21.375" style="145" bestFit="1" customWidth="1"/>
    <col min="2836" max="2836" width="16.625" style="145" bestFit="1" customWidth="1"/>
    <col min="2837" max="2837" width="14.125" style="145" bestFit="1" customWidth="1"/>
    <col min="2838" max="2838" width="16.625" style="145" bestFit="1" customWidth="1"/>
    <col min="2839" max="2839" width="14.125" style="145" bestFit="1" customWidth="1"/>
    <col min="2840" max="2840" width="14.375" style="145" bestFit="1" customWidth="1"/>
    <col min="2841" max="2841" width="14.625" style="145" customWidth="1"/>
    <col min="2842" max="2842" width="13.875" style="145" bestFit="1" customWidth="1"/>
    <col min="2843" max="2843" width="14.625" style="145" customWidth="1"/>
    <col min="2844" max="3080" width="9" style="145"/>
    <col min="3081" max="3081" width="14.125" style="145" customWidth="1"/>
    <col min="3082" max="3082" width="14.75" style="145" bestFit="1" customWidth="1"/>
    <col min="3083" max="3083" width="21.375" style="145" bestFit="1" customWidth="1"/>
    <col min="3084" max="3084" width="14.75" style="145" bestFit="1" customWidth="1"/>
    <col min="3085" max="3085" width="21.375" style="145" bestFit="1" customWidth="1"/>
    <col min="3086" max="3086" width="14.75" style="145" bestFit="1" customWidth="1"/>
    <col min="3087" max="3087" width="21.375" style="145" bestFit="1" customWidth="1"/>
    <col min="3088" max="3088" width="14.75" style="145" bestFit="1" customWidth="1"/>
    <col min="3089" max="3089" width="21.375" style="145" bestFit="1" customWidth="1"/>
    <col min="3090" max="3090" width="14.75" style="145" bestFit="1" customWidth="1"/>
    <col min="3091" max="3091" width="21.375" style="145" bestFit="1" customWidth="1"/>
    <col min="3092" max="3092" width="16.625" style="145" bestFit="1" customWidth="1"/>
    <col min="3093" max="3093" width="14.125" style="145" bestFit="1" customWidth="1"/>
    <col min="3094" max="3094" width="16.625" style="145" bestFit="1" customWidth="1"/>
    <col min="3095" max="3095" width="14.125" style="145" bestFit="1" customWidth="1"/>
    <col min="3096" max="3096" width="14.375" style="145" bestFit="1" customWidth="1"/>
    <col min="3097" max="3097" width="14.625" style="145" customWidth="1"/>
    <col min="3098" max="3098" width="13.875" style="145" bestFit="1" customWidth="1"/>
    <col min="3099" max="3099" width="14.625" style="145" customWidth="1"/>
    <col min="3100" max="3336" width="9" style="145"/>
    <col min="3337" max="3337" width="14.125" style="145" customWidth="1"/>
    <col min="3338" max="3338" width="14.75" style="145" bestFit="1" customWidth="1"/>
    <col min="3339" max="3339" width="21.375" style="145" bestFit="1" customWidth="1"/>
    <col min="3340" max="3340" width="14.75" style="145" bestFit="1" customWidth="1"/>
    <col min="3341" max="3341" width="21.375" style="145" bestFit="1" customWidth="1"/>
    <col min="3342" max="3342" width="14.75" style="145" bestFit="1" customWidth="1"/>
    <col min="3343" max="3343" width="21.375" style="145" bestFit="1" customWidth="1"/>
    <col min="3344" max="3344" width="14.75" style="145" bestFit="1" customWidth="1"/>
    <col min="3345" max="3345" width="21.375" style="145" bestFit="1" customWidth="1"/>
    <col min="3346" max="3346" width="14.75" style="145" bestFit="1" customWidth="1"/>
    <col min="3347" max="3347" width="21.375" style="145" bestFit="1" customWidth="1"/>
    <col min="3348" max="3348" width="16.625" style="145" bestFit="1" customWidth="1"/>
    <col min="3349" max="3349" width="14.125" style="145" bestFit="1" customWidth="1"/>
    <col min="3350" max="3350" width="16.625" style="145" bestFit="1" customWidth="1"/>
    <col min="3351" max="3351" width="14.125" style="145" bestFit="1" customWidth="1"/>
    <col min="3352" max="3352" width="14.375" style="145" bestFit="1" customWidth="1"/>
    <col min="3353" max="3353" width="14.625" style="145" customWidth="1"/>
    <col min="3354" max="3354" width="13.875" style="145" bestFit="1" customWidth="1"/>
    <col min="3355" max="3355" width="14.625" style="145" customWidth="1"/>
    <col min="3356" max="3592" width="9" style="145"/>
    <col min="3593" max="3593" width="14.125" style="145" customWidth="1"/>
    <col min="3594" max="3594" width="14.75" style="145" bestFit="1" customWidth="1"/>
    <col min="3595" max="3595" width="21.375" style="145" bestFit="1" customWidth="1"/>
    <col min="3596" max="3596" width="14.75" style="145" bestFit="1" customWidth="1"/>
    <col min="3597" max="3597" width="21.375" style="145" bestFit="1" customWidth="1"/>
    <col min="3598" max="3598" width="14.75" style="145" bestFit="1" customWidth="1"/>
    <col min="3599" max="3599" width="21.375" style="145" bestFit="1" customWidth="1"/>
    <col min="3600" max="3600" width="14.75" style="145" bestFit="1" customWidth="1"/>
    <col min="3601" max="3601" width="21.375" style="145" bestFit="1" customWidth="1"/>
    <col min="3602" max="3602" width="14.75" style="145" bestFit="1" customWidth="1"/>
    <col min="3603" max="3603" width="21.375" style="145" bestFit="1" customWidth="1"/>
    <col min="3604" max="3604" width="16.625" style="145" bestFit="1" customWidth="1"/>
    <col min="3605" max="3605" width="14.125" style="145" bestFit="1" customWidth="1"/>
    <col min="3606" max="3606" width="16.625" style="145" bestFit="1" customWidth="1"/>
    <col min="3607" max="3607" width="14.125" style="145" bestFit="1" customWidth="1"/>
    <col min="3608" max="3608" width="14.375" style="145" bestFit="1" customWidth="1"/>
    <col min="3609" max="3609" width="14.625" style="145" customWidth="1"/>
    <col min="3610" max="3610" width="13.875" style="145" bestFit="1" customWidth="1"/>
    <col min="3611" max="3611" width="14.625" style="145" customWidth="1"/>
    <col min="3612" max="3848" width="9" style="145"/>
    <col min="3849" max="3849" width="14.125" style="145" customWidth="1"/>
    <col min="3850" max="3850" width="14.75" style="145" bestFit="1" customWidth="1"/>
    <col min="3851" max="3851" width="21.375" style="145" bestFit="1" customWidth="1"/>
    <col min="3852" max="3852" width="14.75" style="145" bestFit="1" customWidth="1"/>
    <col min="3853" max="3853" width="21.375" style="145" bestFit="1" customWidth="1"/>
    <col min="3854" max="3854" width="14.75" style="145" bestFit="1" customWidth="1"/>
    <col min="3855" max="3855" width="21.375" style="145" bestFit="1" customWidth="1"/>
    <col min="3856" max="3856" width="14.75" style="145" bestFit="1" customWidth="1"/>
    <col min="3857" max="3857" width="21.375" style="145" bestFit="1" customWidth="1"/>
    <col min="3858" max="3858" width="14.75" style="145" bestFit="1" customWidth="1"/>
    <col min="3859" max="3859" width="21.375" style="145" bestFit="1" customWidth="1"/>
    <col min="3860" max="3860" width="16.625" style="145" bestFit="1" customWidth="1"/>
    <col min="3861" max="3861" width="14.125" style="145" bestFit="1" customWidth="1"/>
    <col min="3862" max="3862" width="16.625" style="145" bestFit="1" customWidth="1"/>
    <col min="3863" max="3863" width="14.125" style="145" bestFit="1" customWidth="1"/>
    <col min="3864" max="3864" width="14.375" style="145" bestFit="1" customWidth="1"/>
    <col min="3865" max="3865" width="14.625" style="145" customWidth="1"/>
    <col min="3866" max="3866" width="13.875" style="145" bestFit="1" customWidth="1"/>
    <col min="3867" max="3867" width="14.625" style="145" customWidth="1"/>
    <col min="3868" max="4104" width="9" style="145"/>
    <col min="4105" max="4105" width="14.125" style="145" customWidth="1"/>
    <col min="4106" max="4106" width="14.75" style="145" bestFit="1" customWidth="1"/>
    <col min="4107" max="4107" width="21.375" style="145" bestFit="1" customWidth="1"/>
    <col min="4108" max="4108" width="14.75" style="145" bestFit="1" customWidth="1"/>
    <col min="4109" max="4109" width="21.375" style="145" bestFit="1" customWidth="1"/>
    <col min="4110" max="4110" width="14.75" style="145" bestFit="1" customWidth="1"/>
    <col min="4111" max="4111" width="21.375" style="145" bestFit="1" customWidth="1"/>
    <col min="4112" max="4112" width="14.75" style="145" bestFit="1" customWidth="1"/>
    <col min="4113" max="4113" width="21.375" style="145" bestFit="1" customWidth="1"/>
    <col min="4114" max="4114" width="14.75" style="145" bestFit="1" customWidth="1"/>
    <col min="4115" max="4115" width="21.375" style="145" bestFit="1" customWidth="1"/>
    <col min="4116" max="4116" width="16.625" style="145" bestFit="1" customWidth="1"/>
    <col min="4117" max="4117" width="14.125" style="145" bestFit="1" customWidth="1"/>
    <col min="4118" max="4118" width="16.625" style="145" bestFit="1" customWidth="1"/>
    <col min="4119" max="4119" width="14.125" style="145" bestFit="1" customWidth="1"/>
    <col min="4120" max="4120" width="14.375" style="145" bestFit="1" customWidth="1"/>
    <col min="4121" max="4121" width="14.625" style="145" customWidth="1"/>
    <col min="4122" max="4122" width="13.875" style="145" bestFit="1" customWidth="1"/>
    <col min="4123" max="4123" width="14.625" style="145" customWidth="1"/>
    <col min="4124" max="4360" width="9" style="145"/>
    <col min="4361" max="4361" width="14.125" style="145" customWidth="1"/>
    <col min="4362" max="4362" width="14.75" style="145" bestFit="1" customWidth="1"/>
    <col min="4363" max="4363" width="21.375" style="145" bestFit="1" customWidth="1"/>
    <col min="4364" max="4364" width="14.75" style="145" bestFit="1" customWidth="1"/>
    <col min="4365" max="4365" width="21.375" style="145" bestFit="1" customWidth="1"/>
    <col min="4366" max="4366" width="14.75" style="145" bestFit="1" customWidth="1"/>
    <col min="4367" max="4367" width="21.375" style="145" bestFit="1" customWidth="1"/>
    <col min="4368" max="4368" width="14.75" style="145" bestFit="1" customWidth="1"/>
    <col min="4369" max="4369" width="21.375" style="145" bestFit="1" customWidth="1"/>
    <col min="4370" max="4370" width="14.75" style="145" bestFit="1" customWidth="1"/>
    <col min="4371" max="4371" width="21.375" style="145" bestFit="1" customWidth="1"/>
    <col min="4372" max="4372" width="16.625" style="145" bestFit="1" customWidth="1"/>
    <col min="4373" max="4373" width="14.125" style="145" bestFit="1" customWidth="1"/>
    <col min="4374" max="4374" width="16.625" style="145" bestFit="1" customWidth="1"/>
    <col min="4375" max="4375" width="14.125" style="145" bestFit="1" customWidth="1"/>
    <col min="4376" max="4376" width="14.375" style="145" bestFit="1" customWidth="1"/>
    <col min="4377" max="4377" width="14.625" style="145" customWidth="1"/>
    <col min="4378" max="4378" width="13.875" style="145" bestFit="1" customWidth="1"/>
    <col min="4379" max="4379" width="14.625" style="145" customWidth="1"/>
    <col min="4380" max="4616" width="9" style="145"/>
    <col min="4617" max="4617" width="14.125" style="145" customWidth="1"/>
    <col min="4618" max="4618" width="14.75" style="145" bestFit="1" customWidth="1"/>
    <col min="4619" max="4619" width="21.375" style="145" bestFit="1" customWidth="1"/>
    <col min="4620" max="4620" width="14.75" style="145" bestFit="1" customWidth="1"/>
    <col min="4621" max="4621" width="21.375" style="145" bestFit="1" customWidth="1"/>
    <col min="4622" max="4622" width="14.75" style="145" bestFit="1" customWidth="1"/>
    <col min="4623" max="4623" width="21.375" style="145" bestFit="1" customWidth="1"/>
    <col min="4624" max="4624" width="14.75" style="145" bestFit="1" customWidth="1"/>
    <col min="4625" max="4625" width="21.375" style="145" bestFit="1" customWidth="1"/>
    <col min="4626" max="4626" width="14.75" style="145" bestFit="1" customWidth="1"/>
    <col min="4627" max="4627" width="21.375" style="145" bestFit="1" customWidth="1"/>
    <col min="4628" max="4628" width="16.625" style="145" bestFit="1" customWidth="1"/>
    <col min="4629" max="4629" width="14.125" style="145" bestFit="1" customWidth="1"/>
    <col min="4630" max="4630" width="16.625" style="145" bestFit="1" customWidth="1"/>
    <col min="4631" max="4631" width="14.125" style="145" bestFit="1" customWidth="1"/>
    <col min="4632" max="4632" width="14.375" style="145" bestFit="1" customWidth="1"/>
    <col min="4633" max="4633" width="14.625" style="145" customWidth="1"/>
    <col min="4634" max="4634" width="13.875" style="145" bestFit="1" customWidth="1"/>
    <col min="4635" max="4635" width="14.625" style="145" customWidth="1"/>
    <col min="4636" max="4872" width="9" style="145"/>
    <col min="4873" max="4873" width="14.125" style="145" customWidth="1"/>
    <col min="4874" max="4874" width="14.75" style="145" bestFit="1" customWidth="1"/>
    <col min="4875" max="4875" width="21.375" style="145" bestFit="1" customWidth="1"/>
    <col min="4876" max="4876" width="14.75" style="145" bestFit="1" customWidth="1"/>
    <col min="4877" max="4877" width="21.375" style="145" bestFit="1" customWidth="1"/>
    <col min="4878" max="4878" width="14.75" style="145" bestFit="1" customWidth="1"/>
    <col min="4879" max="4879" width="21.375" style="145" bestFit="1" customWidth="1"/>
    <col min="4880" max="4880" width="14.75" style="145" bestFit="1" customWidth="1"/>
    <col min="4881" max="4881" width="21.375" style="145" bestFit="1" customWidth="1"/>
    <col min="4882" max="4882" width="14.75" style="145" bestFit="1" customWidth="1"/>
    <col min="4883" max="4883" width="21.375" style="145" bestFit="1" customWidth="1"/>
    <col min="4884" max="4884" width="16.625" style="145" bestFit="1" customWidth="1"/>
    <col min="4885" max="4885" width="14.125" style="145" bestFit="1" customWidth="1"/>
    <col min="4886" max="4886" width="16.625" style="145" bestFit="1" customWidth="1"/>
    <col min="4887" max="4887" width="14.125" style="145" bestFit="1" customWidth="1"/>
    <col min="4888" max="4888" width="14.375" style="145" bestFit="1" customWidth="1"/>
    <col min="4889" max="4889" width="14.625" style="145" customWidth="1"/>
    <col min="4890" max="4890" width="13.875" style="145" bestFit="1" customWidth="1"/>
    <col min="4891" max="4891" width="14.625" style="145" customWidth="1"/>
    <col min="4892" max="5128" width="9" style="145"/>
    <col min="5129" max="5129" width="14.125" style="145" customWidth="1"/>
    <col min="5130" max="5130" width="14.75" style="145" bestFit="1" customWidth="1"/>
    <col min="5131" max="5131" width="21.375" style="145" bestFit="1" customWidth="1"/>
    <col min="5132" max="5132" width="14.75" style="145" bestFit="1" customWidth="1"/>
    <col min="5133" max="5133" width="21.375" style="145" bestFit="1" customWidth="1"/>
    <col min="5134" max="5134" width="14.75" style="145" bestFit="1" customWidth="1"/>
    <col min="5135" max="5135" width="21.375" style="145" bestFit="1" customWidth="1"/>
    <col min="5136" max="5136" width="14.75" style="145" bestFit="1" customWidth="1"/>
    <col min="5137" max="5137" width="21.375" style="145" bestFit="1" customWidth="1"/>
    <col min="5138" max="5138" width="14.75" style="145" bestFit="1" customWidth="1"/>
    <col min="5139" max="5139" width="21.375" style="145" bestFit="1" customWidth="1"/>
    <col min="5140" max="5140" width="16.625" style="145" bestFit="1" customWidth="1"/>
    <col min="5141" max="5141" width="14.125" style="145" bestFit="1" customWidth="1"/>
    <col min="5142" max="5142" width="16.625" style="145" bestFit="1" customWidth="1"/>
    <col min="5143" max="5143" width="14.125" style="145" bestFit="1" customWidth="1"/>
    <col min="5144" max="5144" width="14.375" style="145" bestFit="1" customWidth="1"/>
    <col min="5145" max="5145" width="14.625" style="145" customWidth="1"/>
    <col min="5146" max="5146" width="13.875" style="145" bestFit="1" customWidth="1"/>
    <col min="5147" max="5147" width="14.625" style="145" customWidth="1"/>
    <col min="5148" max="5384" width="9" style="145"/>
    <col min="5385" max="5385" width="14.125" style="145" customWidth="1"/>
    <col min="5386" max="5386" width="14.75" style="145" bestFit="1" customWidth="1"/>
    <col min="5387" max="5387" width="21.375" style="145" bestFit="1" customWidth="1"/>
    <col min="5388" max="5388" width="14.75" style="145" bestFit="1" customWidth="1"/>
    <col min="5389" max="5389" width="21.375" style="145" bestFit="1" customWidth="1"/>
    <col min="5390" max="5390" width="14.75" style="145" bestFit="1" customWidth="1"/>
    <col min="5391" max="5391" width="21.375" style="145" bestFit="1" customWidth="1"/>
    <col min="5392" max="5392" width="14.75" style="145" bestFit="1" customWidth="1"/>
    <col min="5393" max="5393" width="21.375" style="145" bestFit="1" customWidth="1"/>
    <col min="5394" max="5394" width="14.75" style="145" bestFit="1" customWidth="1"/>
    <col min="5395" max="5395" width="21.375" style="145" bestFit="1" customWidth="1"/>
    <col min="5396" max="5396" width="16.625" style="145" bestFit="1" customWidth="1"/>
    <col min="5397" max="5397" width="14.125" style="145" bestFit="1" customWidth="1"/>
    <col min="5398" max="5398" width="16.625" style="145" bestFit="1" customWidth="1"/>
    <col min="5399" max="5399" width="14.125" style="145" bestFit="1" customWidth="1"/>
    <col min="5400" max="5400" width="14.375" style="145" bestFit="1" customWidth="1"/>
    <col min="5401" max="5401" width="14.625" style="145" customWidth="1"/>
    <col min="5402" max="5402" width="13.875" style="145" bestFit="1" customWidth="1"/>
    <col min="5403" max="5403" width="14.625" style="145" customWidth="1"/>
    <col min="5404" max="5640" width="9" style="145"/>
    <col min="5641" max="5641" width="14.125" style="145" customWidth="1"/>
    <col min="5642" max="5642" width="14.75" style="145" bestFit="1" customWidth="1"/>
    <col min="5643" max="5643" width="21.375" style="145" bestFit="1" customWidth="1"/>
    <col min="5644" max="5644" width="14.75" style="145" bestFit="1" customWidth="1"/>
    <col min="5645" max="5645" width="21.375" style="145" bestFit="1" customWidth="1"/>
    <col min="5646" max="5646" width="14.75" style="145" bestFit="1" customWidth="1"/>
    <col min="5647" max="5647" width="21.375" style="145" bestFit="1" customWidth="1"/>
    <col min="5648" max="5648" width="14.75" style="145" bestFit="1" customWidth="1"/>
    <col min="5649" max="5649" width="21.375" style="145" bestFit="1" customWidth="1"/>
    <col min="5650" max="5650" width="14.75" style="145" bestFit="1" customWidth="1"/>
    <col min="5651" max="5651" width="21.375" style="145" bestFit="1" customWidth="1"/>
    <col min="5652" max="5652" width="16.625" style="145" bestFit="1" customWidth="1"/>
    <col min="5653" max="5653" width="14.125" style="145" bestFit="1" customWidth="1"/>
    <col min="5654" max="5654" width="16.625" style="145" bestFit="1" customWidth="1"/>
    <col min="5655" max="5655" width="14.125" style="145" bestFit="1" customWidth="1"/>
    <col min="5656" max="5656" width="14.375" style="145" bestFit="1" customWidth="1"/>
    <col min="5657" max="5657" width="14.625" style="145" customWidth="1"/>
    <col min="5658" max="5658" width="13.875" style="145" bestFit="1" customWidth="1"/>
    <col min="5659" max="5659" width="14.625" style="145" customWidth="1"/>
    <col min="5660" max="5896" width="9" style="145"/>
    <col min="5897" max="5897" width="14.125" style="145" customWidth="1"/>
    <col min="5898" max="5898" width="14.75" style="145" bestFit="1" customWidth="1"/>
    <col min="5899" max="5899" width="21.375" style="145" bestFit="1" customWidth="1"/>
    <col min="5900" max="5900" width="14.75" style="145" bestFit="1" customWidth="1"/>
    <col min="5901" max="5901" width="21.375" style="145" bestFit="1" customWidth="1"/>
    <col min="5902" max="5902" width="14.75" style="145" bestFit="1" customWidth="1"/>
    <col min="5903" max="5903" width="21.375" style="145" bestFit="1" customWidth="1"/>
    <col min="5904" max="5904" width="14.75" style="145" bestFit="1" customWidth="1"/>
    <col min="5905" max="5905" width="21.375" style="145" bestFit="1" customWidth="1"/>
    <col min="5906" max="5906" width="14.75" style="145" bestFit="1" customWidth="1"/>
    <col min="5907" max="5907" width="21.375" style="145" bestFit="1" customWidth="1"/>
    <col min="5908" max="5908" width="16.625" style="145" bestFit="1" customWidth="1"/>
    <col min="5909" max="5909" width="14.125" style="145" bestFit="1" customWidth="1"/>
    <col min="5910" max="5910" width="16.625" style="145" bestFit="1" customWidth="1"/>
    <col min="5911" max="5911" width="14.125" style="145" bestFit="1" customWidth="1"/>
    <col min="5912" max="5912" width="14.375" style="145" bestFit="1" customWidth="1"/>
    <col min="5913" max="5913" width="14.625" style="145" customWidth="1"/>
    <col min="5914" max="5914" width="13.875" style="145" bestFit="1" customWidth="1"/>
    <col min="5915" max="5915" width="14.625" style="145" customWidth="1"/>
    <col min="5916" max="6152" width="9" style="145"/>
    <col min="6153" max="6153" width="14.125" style="145" customWidth="1"/>
    <col min="6154" max="6154" width="14.75" style="145" bestFit="1" customWidth="1"/>
    <col min="6155" max="6155" width="21.375" style="145" bestFit="1" customWidth="1"/>
    <col min="6156" max="6156" width="14.75" style="145" bestFit="1" customWidth="1"/>
    <col min="6157" max="6157" width="21.375" style="145" bestFit="1" customWidth="1"/>
    <col min="6158" max="6158" width="14.75" style="145" bestFit="1" customWidth="1"/>
    <col min="6159" max="6159" width="21.375" style="145" bestFit="1" customWidth="1"/>
    <col min="6160" max="6160" width="14.75" style="145" bestFit="1" customWidth="1"/>
    <col min="6161" max="6161" width="21.375" style="145" bestFit="1" customWidth="1"/>
    <col min="6162" max="6162" width="14.75" style="145" bestFit="1" customWidth="1"/>
    <col min="6163" max="6163" width="21.375" style="145" bestFit="1" customWidth="1"/>
    <col min="6164" max="6164" width="16.625" style="145" bestFit="1" customWidth="1"/>
    <col min="6165" max="6165" width="14.125" style="145" bestFit="1" customWidth="1"/>
    <col min="6166" max="6166" width="16.625" style="145" bestFit="1" customWidth="1"/>
    <col min="6167" max="6167" width="14.125" style="145" bestFit="1" customWidth="1"/>
    <col min="6168" max="6168" width="14.375" style="145" bestFit="1" customWidth="1"/>
    <col min="6169" max="6169" width="14.625" style="145" customWidth="1"/>
    <col min="6170" max="6170" width="13.875" style="145" bestFit="1" customWidth="1"/>
    <col min="6171" max="6171" width="14.625" style="145" customWidth="1"/>
    <col min="6172" max="6408" width="9" style="145"/>
    <col min="6409" max="6409" width="14.125" style="145" customWidth="1"/>
    <col min="6410" max="6410" width="14.75" style="145" bestFit="1" customWidth="1"/>
    <col min="6411" max="6411" width="21.375" style="145" bestFit="1" customWidth="1"/>
    <col min="6412" max="6412" width="14.75" style="145" bestFit="1" customWidth="1"/>
    <col min="6413" max="6413" width="21.375" style="145" bestFit="1" customWidth="1"/>
    <col min="6414" max="6414" width="14.75" style="145" bestFit="1" customWidth="1"/>
    <col min="6415" max="6415" width="21.375" style="145" bestFit="1" customWidth="1"/>
    <col min="6416" max="6416" width="14.75" style="145" bestFit="1" customWidth="1"/>
    <col min="6417" max="6417" width="21.375" style="145" bestFit="1" customWidth="1"/>
    <col min="6418" max="6418" width="14.75" style="145" bestFit="1" customWidth="1"/>
    <col min="6419" max="6419" width="21.375" style="145" bestFit="1" customWidth="1"/>
    <col min="6420" max="6420" width="16.625" style="145" bestFit="1" customWidth="1"/>
    <col min="6421" max="6421" width="14.125" style="145" bestFit="1" customWidth="1"/>
    <col min="6422" max="6422" width="16.625" style="145" bestFit="1" customWidth="1"/>
    <col min="6423" max="6423" width="14.125" style="145" bestFit="1" customWidth="1"/>
    <col min="6424" max="6424" width="14.375" style="145" bestFit="1" customWidth="1"/>
    <col min="6425" max="6425" width="14.625" style="145" customWidth="1"/>
    <col min="6426" max="6426" width="13.875" style="145" bestFit="1" customWidth="1"/>
    <col min="6427" max="6427" width="14.625" style="145" customWidth="1"/>
    <col min="6428" max="6664" width="9" style="145"/>
    <col min="6665" max="6665" width="14.125" style="145" customWidth="1"/>
    <col min="6666" max="6666" width="14.75" style="145" bestFit="1" customWidth="1"/>
    <col min="6667" max="6667" width="21.375" style="145" bestFit="1" customWidth="1"/>
    <col min="6668" max="6668" width="14.75" style="145" bestFit="1" customWidth="1"/>
    <col min="6669" max="6669" width="21.375" style="145" bestFit="1" customWidth="1"/>
    <col min="6670" max="6670" width="14.75" style="145" bestFit="1" customWidth="1"/>
    <col min="6671" max="6671" width="21.375" style="145" bestFit="1" customWidth="1"/>
    <col min="6672" max="6672" width="14.75" style="145" bestFit="1" customWidth="1"/>
    <col min="6673" max="6673" width="21.375" style="145" bestFit="1" customWidth="1"/>
    <col min="6674" max="6674" width="14.75" style="145" bestFit="1" customWidth="1"/>
    <col min="6675" max="6675" width="21.375" style="145" bestFit="1" customWidth="1"/>
    <col min="6676" max="6676" width="16.625" style="145" bestFit="1" customWidth="1"/>
    <col min="6677" max="6677" width="14.125" style="145" bestFit="1" customWidth="1"/>
    <col min="6678" max="6678" width="16.625" style="145" bestFit="1" customWidth="1"/>
    <col min="6679" max="6679" width="14.125" style="145" bestFit="1" customWidth="1"/>
    <col min="6680" max="6680" width="14.375" style="145" bestFit="1" customWidth="1"/>
    <col min="6681" max="6681" width="14.625" style="145" customWidth="1"/>
    <col min="6682" max="6682" width="13.875" style="145" bestFit="1" customWidth="1"/>
    <col min="6683" max="6683" width="14.625" style="145" customWidth="1"/>
    <col min="6684" max="6920" width="9" style="145"/>
    <col min="6921" max="6921" width="14.125" style="145" customWidth="1"/>
    <col min="6922" max="6922" width="14.75" style="145" bestFit="1" customWidth="1"/>
    <col min="6923" max="6923" width="21.375" style="145" bestFit="1" customWidth="1"/>
    <col min="6924" max="6924" width="14.75" style="145" bestFit="1" customWidth="1"/>
    <col min="6925" max="6925" width="21.375" style="145" bestFit="1" customWidth="1"/>
    <col min="6926" max="6926" width="14.75" style="145" bestFit="1" customWidth="1"/>
    <col min="6927" max="6927" width="21.375" style="145" bestFit="1" customWidth="1"/>
    <col min="6928" max="6928" width="14.75" style="145" bestFit="1" customWidth="1"/>
    <col min="6929" max="6929" width="21.375" style="145" bestFit="1" customWidth="1"/>
    <col min="6930" max="6930" width="14.75" style="145" bestFit="1" customWidth="1"/>
    <col min="6931" max="6931" width="21.375" style="145" bestFit="1" customWidth="1"/>
    <col min="6932" max="6932" width="16.625" style="145" bestFit="1" customWidth="1"/>
    <col min="6933" max="6933" width="14.125" style="145" bestFit="1" customWidth="1"/>
    <col min="6934" max="6934" width="16.625" style="145" bestFit="1" customWidth="1"/>
    <col min="6935" max="6935" width="14.125" style="145" bestFit="1" customWidth="1"/>
    <col min="6936" max="6936" width="14.375" style="145" bestFit="1" customWidth="1"/>
    <col min="6937" max="6937" width="14.625" style="145" customWidth="1"/>
    <col min="6938" max="6938" width="13.875" style="145" bestFit="1" customWidth="1"/>
    <col min="6939" max="6939" width="14.625" style="145" customWidth="1"/>
    <col min="6940" max="7176" width="9" style="145"/>
    <col min="7177" max="7177" width="14.125" style="145" customWidth="1"/>
    <col min="7178" max="7178" width="14.75" style="145" bestFit="1" customWidth="1"/>
    <col min="7179" max="7179" width="21.375" style="145" bestFit="1" customWidth="1"/>
    <col min="7180" max="7180" width="14.75" style="145" bestFit="1" customWidth="1"/>
    <col min="7181" max="7181" width="21.375" style="145" bestFit="1" customWidth="1"/>
    <col min="7182" max="7182" width="14.75" style="145" bestFit="1" customWidth="1"/>
    <col min="7183" max="7183" width="21.375" style="145" bestFit="1" customWidth="1"/>
    <col min="7184" max="7184" width="14.75" style="145" bestFit="1" customWidth="1"/>
    <col min="7185" max="7185" width="21.375" style="145" bestFit="1" customWidth="1"/>
    <col min="7186" max="7186" width="14.75" style="145" bestFit="1" customWidth="1"/>
    <col min="7187" max="7187" width="21.375" style="145" bestFit="1" customWidth="1"/>
    <col min="7188" max="7188" width="16.625" style="145" bestFit="1" customWidth="1"/>
    <col min="7189" max="7189" width="14.125" style="145" bestFit="1" customWidth="1"/>
    <col min="7190" max="7190" width="16.625" style="145" bestFit="1" customWidth="1"/>
    <col min="7191" max="7191" width="14.125" style="145" bestFit="1" customWidth="1"/>
    <col min="7192" max="7192" width="14.375" style="145" bestFit="1" customWidth="1"/>
    <col min="7193" max="7193" width="14.625" style="145" customWidth="1"/>
    <col min="7194" max="7194" width="13.875" style="145" bestFit="1" customWidth="1"/>
    <col min="7195" max="7195" width="14.625" style="145" customWidth="1"/>
    <col min="7196" max="7432" width="9" style="145"/>
    <col min="7433" max="7433" width="14.125" style="145" customWidth="1"/>
    <col min="7434" max="7434" width="14.75" style="145" bestFit="1" customWidth="1"/>
    <col min="7435" max="7435" width="21.375" style="145" bestFit="1" customWidth="1"/>
    <col min="7436" max="7436" width="14.75" style="145" bestFit="1" customWidth="1"/>
    <col min="7437" max="7437" width="21.375" style="145" bestFit="1" customWidth="1"/>
    <col min="7438" max="7438" width="14.75" style="145" bestFit="1" customWidth="1"/>
    <col min="7439" max="7439" width="21.375" style="145" bestFit="1" customWidth="1"/>
    <col min="7440" max="7440" width="14.75" style="145" bestFit="1" customWidth="1"/>
    <col min="7441" max="7441" width="21.375" style="145" bestFit="1" customWidth="1"/>
    <col min="7442" max="7442" width="14.75" style="145" bestFit="1" customWidth="1"/>
    <col min="7443" max="7443" width="21.375" style="145" bestFit="1" customWidth="1"/>
    <col min="7444" max="7444" width="16.625" style="145" bestFit="1" customWidth="1"/>
    <col min="7445" max="7445" width="14.125" style="145" bestFit="1" customWidth="1"/>
    <col min="7446" max="7446" width="16.625" style="145" bestFit="1" customWidth="1"/>
    <col min="7447" max="7447" width="14.125" style="145" bestFit="1" customWidth="1"/>
    <col min="7448" max="7448" width="14.375" style="145" bestFit="1" customWidth="1"/>
    <col min="7449" max="7449" width="14.625" style="145" customWidth="1"/>
    <col min="7450" max="7450" width="13.875" style="145" bestFit="1" customWidth="1"/>
    <col min="7451" max="7451" width="14.625" style="145" customWidth="1"/>
    <col min="7452" max="7688" width="9" style="145"/>
    <col min="7689" max="7689" width="14.125" style="145" customWidth="1"/>
    <col min="7690" max="7690" width="14.75" style="145" bestFit="1" customWidth="1"/>
    <col min="7691" max="7691" width="21.375" style="145" bestFit="1" customWidth="1"/>
    <col min="7692" max="7692" width="14.75" style="145" bestFit="1" customWidth="1"/>
    <col min="7693" max="7693" width="21.375" style="145" bestFit="1" customWidth="1"/>
    <col min="7694" max="7694" width="14.75" style="145" bestFit="1" customWidth="1"/>
    <col min="7695" max="7695" width="21.375" style="145" bestFit="1" customWidth="1"/>
    <col min="7696" max="7696" width="14.75" style="145" bestFit="1" customWidth="1"/>
    <col min="7697" max="7697" width="21.375" style="145" bestFit="1" customWidth="1"/>
    <col min="7698" max="7698" width="14.75" style="145" bestFit="1" customWidth="1"/>
    <col min="7699" max="7699" width="21.375" style="145" bestFit="1" customWidth="1"/>
    <col min="7700" max="7700" width="16.625" style="145" bestFit="1" customWidth="1"/>
    <col min="7701" max="7701" width="14.125" style="145" bestFit="1" customWidth="1"/>
    <col min="7702" max="7702" width="16.625" style="145" bestFit="1" customWidth="1"/>
    <col min="7703" max="7703" width="14.125" style="145" bestFit="1" customWidth="1"/>
    <col min="7704" max="7704" width="14.375" style="145" bestFit="1" customWidth="1"/>
    <col min="7705" max="7705" width="14.625" style="145" customWidth="1"/>
    <col min="7706" max="7706" width="13.875" style="145" bestFit="1" customWidth="1"/>
    <col min="7707" max="7707" width="14.625" style="145" customWidth="1"/>
    <col min="7708" max="7944" width="9" style="145"/>
    <col min="7945" max="7945" width="14.125" style="145" customWidth="1"/>
    <col min="7946" max="7946" width="14.75" style="145" bestFit="1" customWidth="1"/>
    <col min="7947" max="7947" width="21.375" style="145" bestFit="1" customWidth="1"/>
    <col min="7948" max="7948" width="14.75" style="145" bestFit="1" customWidth="1"/>
    <col min="7949" max="7949" width="21.375" style="145" bestFit="1" customWidth="1"/>
    <col min="7950" max="7950" width="14.75" style="145" bestFit="1" customWidth="1"/>
    <col min="7951" max="7951" width="21.375" style="145" bestFit="1" customWidth="1"/>
    <col min="7952" max="7952" width="14.75" style="145" bestFit="1" customWidth="1"/>
    <col min="7953" max="7953" width="21.375" style="145" bestFit="1" customWidth="1"/>
    <col min="7954" max="7954" width="14.75" style="145" bestFit="1" customWidth="1"/>
    <col min="7955" max="7955" width="21.375" style="145" bestFit="1" customWidth="1"/>
    <col min="7956" max="7956" width="16.625" style="145" bestFit="1" customWidth="1"/>
    <col min="7957" max="7957" width="14.125" style="145" bestFit="1" customWidth="1"/>
    <col min="7958" max="7958" width="16.625" style="145" bestFit="1" customWidth="1"/>
    <col min="7959" max="7959" width="14.125" style="145" bestFit="1" customWidth="1"/>
    <col min="7960" max="7960" width="14.375" style="145" bestFit="1" customWidth="1"/>
    <col min="7961" max="7961" width="14.625" style="145" customWidth="1"/>
    <col min="7962" max="7962" width="13.875" style="145" bestFit="1" customWidth="1"/>
    <col min="7963" max="7963" width="14.625" style="145" customWidth="1"/>
    <col min="7964" max="8200" width="9" style="145"/>
    <col min="8201" max="8201" width="14.125" style="145" customWidth="1"/>
    <col min="8202" max="8202" width="14.75" style="145" bestFit="1" customWidth="1"/>
    <col min="8203" max="8203" width="21.375" style="145" bestFit="1" customWidth="1"/>
    <col min="8204" max="8204" width="14.75" style="145" bestFit="1" customWidth="1"/>
    <col min="8205" max="8205" width="21.375" style="145" bestFit="1" customWidth="1"/>
    <col min="8206" max="8206" width="14.75" style="145" bestFit="1" customWidth="1"/>
    <col min="8207" max="8207" width="21.375" style="145" bestFit="1" customWidth="1"/>
    <col min="8208" max="8208" width="14.75" style="145" bestFit="1" customWidth="1"/>
    <col min="8209" max="8209" width="21.375" style="145" bestFit="1" customWidth="1"/>
    <col min="8210" max="8210" width="14.75" style="145" bestFit="1" customWidth="1"/>
    <col min="8211" max="8211" width="21.375" style="145" bestFit="1" customWidth="1"/>
    <col min="8212" max="8212" width="16.625" style="145" bestFit="1" customWidth="1"/>
    <col min="8213" max="8213" width="14.125" style="145" bestFit="1" customWidth="1"/>
    <col min="8214" max="8214" width="16.625" style="145" bestFit="1" customWidth="1"/>
    <col min="8215" max="8215" width="14.125" style="145" bestFit="1" customWidth="1"/>
    <col min="8216" max="8216" width="14.375" style="145" bestFit="1" customWidth="1"/>
    <col min="8217" max="8217" width="14.625" style="145" customWidth="1"/>
    <col min="8218" max="8218" width="13.875" style="145" bestFit="1" customWidth="1"/>
    <col min="8219" max="8219" width="14.625" style="145" customWidth="1"/>
    <col min="8220" max="8456" width="9" style="145"/>
    <col min="8457" max="8457" width="14.125" style="145" customWidth="1"/>
    <col min="8458" max="8458" width="14.75" style="145" bestFit="1" customWidth="1"/>
    <col min="8459" max="8459" width="21.375" style="145" bestFit="1" customWidth="1"/>
    <col min="8460" max="8460" width="14.75" style="145" bestFit="1" customWidth="1"/>
    <col min="8461" max="8461" width="21.375" style="145" bestFit="1" customWidth="1"/>
    <col min="8462" max="8462" width="14.75" style="145" bestFit="1" customWidth="1"/>
    <col min="8463" max="8463" width="21.375" style="145" bestFit="1" customWidth="1"/>
    <col min="8464" max="8464" width="14.75" style="145" bestFit="1" customWidth="1"/>
    <col min="8465" max="8465" width="21.375" style="145" bestFit="1" customWidth="1"/>
    <col min="8466" max="8466" width="14.75" style="145" bestFit="1" customWidth="1"/>
    <col min="8467" max="8467" width="21.375" style="145" bestFit="1" customWidth="1"/>
    <col min="8468" max="8468" width="16.625" style="145" bestFit="1" customWidth="1"/>
    <col min="8469" max="8469" width="14.125" style="145" bestFit="1" customWidth="1"/>
    <col min="8470" max="8470" width="16.625" style="145" bestFit="1" customWidth="1"/>
    <col min="8471" max="8471" width="14.125" style="145" bestFit="1" customWidth="1"/>
    <col min="8472" max="8472" width="14.375" style="145" bestFit="1" customWidth="1"/>
    <col min="8473" max="8473" width="14.625" style="145" customWidth="1"/>
    <col min="8474" max="8474" width="13.875" style="145" bestFit="1" customWidth="1"/>
    <col min="8475" max="8475" width="14.625" style="145" customWidth="1"/>
    <col min="8476" max="8712" width="9" style="145"/>
    <col min="8713" max="8713" width="14.125" style="145" customWidth="1"/>
    <col min="8714" max="8714" width="14.75" style="145" bestFit="1" customWidth="1"/>
    <col min="8715" max="8715" width="21.375" style="145" bestFit="1" customWidth="1"/>
    <col min="8716" max="8716" width="14.75" style="145" bestFit="1" customWidth="1"/>
    <col min="8717" max="8717" width="21.375" style="145" bestFit="1" customWidth="1"/>
    <col min="8718" max="8718" width="14.75" style="145" bestFit="1" customWidth="1"/>
    <col min="8719" max="8719" width="21.375" style="145" bestFit="1" customWidth="1"/>
    <col min="8720" max="8720" width="14.75" style="145" bestFit="1" customWidth="1"/>
    <col min="8721" max="8721" width="21.375" style="145" bestFit="1" customWidth="1"/>
    <col min="8722" max="8722" width="14.75" style="145" bestFit="1" customWidth="1"/>
    <col min="8723" max="8723" width="21.375" style="145" bestFit="1" customWidth="1"/>
    <col min="8724" max="8724" width="16.625" style="145" bestFit="1" customWidth="1"/>
    <col min="8725" max="8725" width="14.125" style="145" bestFit="1" customWidth="1"/>
    <col min="8726" max="8726" width="16.625" style="145" bestFit="1" customWidth="1"/>
    <col min="8727" max="8727" width="14.125" style="145" bestFit="1" customWidth="1"/>
    <col min="8728" max="8728" width="14.375" style="145" bestFit="1" customWidth="1"/>
    <col min="8729" max="8729" width="14.625" style="145" customWidth="1"/>
    <col min="8730" max="8730" width="13.875" style="145" bestFit="1" customWidth="1"/>
    <col min="8731" max="8731" width="14.625" style="145" customWidth="1"/>
    <col min="8732" max="8968" width="9" style="145"/>
    <col min="8969" max="8969" width="14.125" style="145" customWidth="1"/>
    <col min="8970" max="8970" width="14.75" style="145" bestFit="1" customWidth="1"/>
    <col min="8971" max="8971" width="21.375" style="145" bestFit="1" customWidth="1"/>
    <col min="8972" max="8972" width="14.75" style="145" bestFit="1" customWidth="1"/>
    <col min="8973" max="8973" width="21.375" style="145" bestFit="1" customWidth="1"/>
    <col min="8974" max="8974" width="14.75" style="145" bestFit="1" customWidth="1"/>
    <col min="8975" max="8975" width="21.375" style="145" bestFit="1" customWidth="1"/>
    <col min="8976" max="8976" width="14.75" style="145" bestFit="1" customWidth="1"/>
    <col min="8977" max="8977" width="21.375" style="145" bestFit="1" customWidth="1"/>
    <col min="8978" max="8978" width="14.75" style="145" bestFit="1" customWidth="1"/>
    <col min="8979" max="8979" width="21.375" style="145" bestFit="1" customWidth="1"/>
    <col min="8980" max="8980" width="16.625" style="145" bestFit="1" customWidth="1"/>
    <col min="8981" max="8981" width="14.125" style="145" bestFit="1" customWidth="1"/>
    <col min="8982" max="8982" width="16.625" style="145" bestFit="1" customWidth="1"/>
    <col min="8983" max="8983" width="14.125" style="145" bestFit="1" customWidth="1"/>
    <col min="8984" max="8984" width="14.375" style="145" bestFit="1" customWidth="1"/>
    <col min="8985" max="8985" width="14.625" style="145" customWidth="1"/>
    <col min="8986" max="8986" width="13.875" style="145" bestFit="1" customWidth="1"/>
    <col min="8987" max="8987" width="14.625" style="145" customWidth="1"/>
    <col min="8988" max="9224" width="9" style="145"/>
    <col min="9225" max="9225" width="14.125" style="145" customWidth="1"/>
    <col min="9226" max="9226" width="14.75" style="145" bestFit="1" customWidth="1"/>
    <col min="9227" max="9227" width="21.375" style="145" bestFit="1" customWidth="1"/>
    <col min="9228" max="9228" width="14.75" style="145" bestFit="1" customWidth="1"/>
    <col min="9229" max="9229" width="21.375" style="145" bestFit="1" customWidth="1"/>
    <col min="9230" max="9230" width="14.75" style="145" bestFit="1" customWidth="1"/>
    <col min="9231" max="9231" width="21.375" style="145" bestFit="1" customWidth="1"/>
    <col min="9232" max="9232" width="14.75" style="145" bestFit="1" customWidth="1"/>
    <col min="9233" max="9233" width="21.375" style="145" bestFit="1" customWidth="1"/>
    <col min="9234" max="9234" width="14.75" style="145" bestFit="1" customWidth="1"/>
    <col min="9235" max="9235" width="21.375" style="145" bestFit="1" customWidth="1"/>
    <col min="9236" max="9236" width="16.625" style="145" bestFit="1" customWidth="1"/>
    <col min="9237" max="9237" width="14.125" style="145" bestFit="1" customWidth="1"/>
    <col min="9238" max="9238" width="16.625" style="145" bestFit="1" customWidth="1"/>
    <col min="9239" max="9239" width="14.125" style="145" bestFit="1" customWidth="1"/>
    <col min="9240" max="9240" width="14.375" style="145" bestFit="1" customWidth="1"/>
    <col min="9241" max="9241" width="14.625" style="145" customWidth="1"/>
    <col min="9242" max="9242" width="13.875" style="145" bestFit="1" customWidth="1"/>
    <col min="9243" max="9243" width="14.625" style="145" customWidth="1"/>
    <col min="9244" max="9480" width="9" style="145"/>
    <col min="9481" max="9481" width="14.125" style="145" customWidth="1"/>
    <col min="9482" max="9482" width="14.75" style="145" bestFit="1" customWidth="1"/>
    <col min="9483" max="9483" width="21.375" style="145" bestFit="1" customWidth="1"/>
    <col min="9484" max="9484" width="14.75" style="145" bestFit="1" customWidth="1"/>
    <col min="9485" max="9485" width="21.375" style="145" bestFit="1" customWidth="1"/>
    <col min="9486" max="9486" width="14.75" style="145" bestFit="1" customWidth="1"/>
    <col min="9487" max="9487" width="21.375" style="145" bestFit="1" customWidth="1"/>
    <col min="9488" max="9488" width="14.75" style="145" bestFit="1" customWidth="1"/>
    <col min="9489" max="9489" width="21.375" style="145" bestFit="1" customWidth="1"/>
    <col min="9490" max="9490" width="14.75" style="145" bestFit="1" customWidth="1"/>
    <col min="9491" max="9491" width="21.375" style="145" bestFit="1" customWidth="1"/>
    <col min="9492" max="9492" width="16.625" style="145" bestFit="1" customWidth="1"/>
    <col min="9493" max="9493" width="14.125" style="145" bestFit="1" customWidth="1"/>
    <col min="9494" max="9494" width="16.625" style="145" bestFit="1" customWidth="1"/>
    <col min="9495" max="9495" width="14.125" style="145" bestFit="1" customWidth="1"/>
    <col min="9496" max="9496" width="14.375" style="145" bestFit="1" customWidth="1"/>
    <col min="9497" max="9497" width="14.625" style="145" customWidth="1"/>
    <col min="9498" max="9498" width="13.875" style="145" bestFit="1" customWidth="1"/>
    <col min="9499" max="9499" width="14.625" style="145" customWidth="1"/>
    <col min="9500" max="9736" width="9" style="145"/>
    <col min="9737" max="9737" width="14.125" style="145" customWidth="1"/>
    <col min="9738" max="9738" width="14.75" style="145" bestFit="1" customWidth="1"/>
    <col min="9739" max="9739" width="21.375" style="145" bestFit="1" customWidth="1"/>
    <col min="9740" max="9740" width="14.75" style="145" bestFit="1" customWidth="1"/>
    <col min="9741" max="9741" width="21.375" style="145" bestFit="1" customWidth="1"/>
    <col min="9742" max="9742" width="14.75" style="145" bestFit="1" customWidth="1"/>
    <col min="9743" max="9743" width="21.375" style="145" bestFit="1" customWidth="1"/>
    <col min="9744" max="9744" width="14.75" style="145" bestFit="1" customWidth="1"/>
    <col min="9745" max="9745" width="21.375" style="145" bestFit="1" customWidth="1"/>
    <col min="9746" max="9746" width="14.75" style="145" bestFit="1" customWidth="1"/>
    <col min="9747" max="9747" width="21.375" style="145" bestFit="1" customWidth="1"/>
    <col min="9748" max="9748" width="16.625" style="145" bestFit="1" customWidth="1"/>
    <col min="9749" max="9749" width="14.125" style="145" bestFit="1" customWidth="1"/>
    <col min="9750" max="9750" width="16.625" style="145" bestFit="1" customWidth="1"/>
    <col min="9751" max="9751" width="14.125" style="145" bestFit="1" customWidth="1"/>
    <col min="9752" max="9752" width="14.375" style="145" bestFit="1" customWidth="1"/>
    <col min="9753" max="9753" width="14.625" style="145" customWidth="1"/>
    <col min="9754" max="9754" width="13.875" style="145" bestFit="1" customWidth="1"/>
    <col min="9755" max="9755" width="14.625" style="145" customWidth="1"/>
    <col min="9756" max="9992" width="9" style="145"/>
    <col min="9993" max="9993" width="14.125" style="145" customWidth="1"/>
    <col min="9994" max="9994" width="14.75" style="145" bestFit="1" customWidth="1"/>
    <col min="9995" max="9995" width="21.375" style="145" bestFit="1" customWidth="1"/>
    <col min="9996" max="9996" width="14.75" style="145" bestFit="1" customWidth="1"/>
    <col min="9997" max="9997" width="21.375" style="145" bestFit="1" customWidth="1"/>
    <col min="9998" max="9998" width="14.75" style="145" bestFit="1" customWidth="1"/>
    <col min="9999" max="9999" width="21.375" style="145" bestFit="1" customWidth="1"/>
    <col min="10000" max="10000" width="14.75" style="145" bestFit="1" customWidth="1"/>
    <col min="10001" max="10001" width="21.375" style="145" bestFit="1" customWidth="1"/>
    <col min="10002" max="10002" width="14.75" style="145" bestFit="1" customWidth="1"/>
    <col min="10003" max="10003" width="21.375" style="145" bestFit="1" customWidth="1"/>
    <col min="10004" max="10004" width="16.625" style="145" bestFit="1" customWidth="1"/>
    <col min="10005" max="10005" width="14.125" style="145" bestFit="1" customWidth="1"/>
    <col min="10006" max="10006" width="16.625" style="145" bestFit="1" customWidth="1"/>
    <col min="10007" max="10007" width="14.125" style="145" bestFit="1" customWidth="1"/>
    <col min="10008" max="10008" width="14.375" style="145" bestFit="1" customWidth="1"/>
    <col min="10009" max="10009" width="14.625" style="145" customWidth="1"/>
    <col min="10010" max="10010" width="13.875" style="145" bestFit="1" customWidth="1"/>
    <col min="10011" max="10011" width="14.625" style="145" customWidth="1"/>
    <col min="10012" max="10248" width="9" style="145"/>
    <col min="10249" max="10249" width="14.125" style="145" customWidth="1"/>
    <col min="10250" max="10250" width="14.75" style="145" bestFit="1" customWidth="1"/>
    <col min="10251" max="10251" width="21.375" style="145" bestFit="1" customWidth="1"/>
    <col min="10252" max="10252" width="14.75" style="145" bestFit="1" customWidth="1"/>
    <col min="10253" max="10253" width="21.375" style="145" bestFit="1" customWidth="1"/>
    <col min="10254" max="10254" width="14.75" style="145" bestFit="1" customWidth="1"/>
    <col min="10255" max="10255" width="21.375" style="145" bestFit="1" customWidth="1"/>
    <col min="10256" max="10256" width="14.75" style="145" bestFit="1" customWidth="1"/>
    <col min="10257" max="10257" width="21.375" style="145" bestFit="1" customWidth="1"/>
    <col min="10258" max="10258" width="14.75" style="145" bestFit="1" customWidth="1"/>
    <col min="10259" max="10259" width="21.375" style="145" bestFit="1" customWidth="1"/>
    <col min="10260" max="10260" width="16.625" style="145" bestFit="1" customWidth="1"/>
    <col min="10261" max="10261" width="14.125" style="145" bestFit="1" customWidth="1"/>
    <col min="10262" max="10262" width="16.625" style="145" bestFit="1" customWidth="1"/>
    <col min="10263" max="10263" width="14.125" style="145" bestFit="1" customWidth="1"/>
    <col min="10264" max="10264" width="14.375" style="145" bestFit="1" customWidth="1"/>
    <col min="10265" max="10265" width="14.625" style="145" customWidth="1"/>
    <col min="10266" max="10266" width="13.875" style="145" bestFit="1" customWidth="1"/>
    <col min="10267" max="10267" width="14.625" style="145" customWidth="1"/>
    <col min="10268" max="10504" width="9" style="145"/>
    <col min="10505" max="10505" width="14.125" style="145" customWidth="1"/>
    <col min="10506" max="10506" width="14.75" style="145" bestFit="1" customWidth="1"/>
    <col min="10507" max="10507" width="21.375" style="145" bestFit="1" customWidth="1"/>
    <col min="10508" max="10508" width="14.75" style="145" bestFit="1" customWidth="1"/>
    <col min="10509" max="10509" width="21.375" style="145" bestFit="1" customWidth="1"/>
    <col min="10510" max="10510" width="14.75" style="145" bestFit="1" customWidth="1"/>
    <col min="10511" max="10511" width="21.375" style="145" bestFit="1" customWidth="1"/>
    <col min="10512" max="10512" width="14.75" style="145" bestFit="1" customWidth="1"/>
    <col min="10513" max="10513" width="21.375" style="145" bestFit="1" customWidth="1"/>
    <col min="10514" max="10514" width="14.75" style="145" bestFit="1" customWidth="1"/>
    <col min="10515" max="10515" width="21.375" style="145" bestFit="1" customWidth="1"/>
    <col min="10516" max="10516" width="16.625" style="145" bestFit="1" customWidth="1"/>
    <col min="10517" max="10517" width="14.125" style="145" bestFit="1" customWidth="1"/>
    <col min="10518" max="10518" width="16.625" style="145" bestFit="1" customWidth="1"/>
    <col min="10519" max="10519" width="14.125" style="145" bestFit="1" customWidth="1"/>
    <col min="10520" max="10520" width="14.375" style="145" bestFit="1" customWidth="1"/>
    <col min="10521" max="10521" width="14.625" style="145" customWidth="1"/>
    <col min="10522" max="10522" width="13.875" style="145" bestFit="1" customWidth="1"/>
    <col min="10523" max="10523" width="14.625" style="145" customWidth="1"/>
    <col min="10524" max="10760" width="9" style="145"/>
    <col min="10761" max="10761" width="14.125" style="145" customWidth="1"/>
    <col min="10762" max="10762" width="14.75" style="145" bestFit="1" customWidth="1"/>
    <col min="10763" max="10763" width="21.375" style="145" bestFit="1" customWidth="1"/>
    <col min="10764" max="10764" width="14.75" style="145" bestFit="1" customWidth="1"/>
    <col min="10765" max="10765" width="21.375" style="145" bestFit="1" customWidth="1"/>
    <col min="10766" max="10766" width="14.75" style="145" bestFit="1" customWidth="1"/>
    <col min="10767" max="10767" width="21.375" style="145" bestFit="1" customWidth="1"/>
    <col min="10768" max="10768" width="14.75" style="145" bestFit="1" customWidth="1"/>
    <col min="10769" max="10769" width="21.375" style="145" bestFit="1" customWidth="1"/>
    <col min="10770" max="10770" width="14.75" style="145" bestFit="1" customWidth="1"/>
    <col min="10771" max="10771" width="21.375" style="145" bestFit="1" customWidth="1"/>
    <col min="10772" max="10772" width="16.625" style="145" bestFit="1" customWidth="1"/>
    <col min="10773" max="10773" width="14.125" style="145" bestFit="1" customWidth="1"/>
    <col min="10774" max="10774" width="16.625" style="145" bestFit="1" customWidth="1"/>
    <col min="10775" max="10775" width="14.125" style="145" bestFit="1" customWidth="1"/>
    <col min="10776" max="10776" width="14.375" style="145" bestFit="1" customWidth="1"/>
    <col min="10777" max="10777" width="14.625" style="145" customWidth="1"/>
    <col min="10778" max="10778" width="13.875" style="145" bestFit="1" customWidth="1"/>
    <col min="10779" max="10779" width="14.625" style="145" customWidth="1"/>
    <col min="10780" max="11016" width="9" style="145"/>
    <col min="11017" max="11017" width="14.125" style="145" customWidth="1"/>
    <col min="11018" max="11018" width="14.75" style="145" bestFit="1" customWidth="1"/>
    <col min="11019" max="11019" width="21.375" style="145" bestFit="1" customWidth="1"/>
    <col min="11020" max="11020" width="14.75" style="145" bestFit="1" customWidth="1"/>
    <col min="11021" max="11021" width="21.375" style="145" bestFit="1" customWidth="1"/>
    <col min="11022" max="11022" width="14.75" style="145" bestFit="1" customWidth="1"/>
    <col min="11023" max="11023" width="21.375" style="145" bestFit="1" customWidth="1"/>
    <col min="11024" max="11024" width="14.75" style="145" bestFit="1" customWidth="1"/>
    <col min="11025" max="11025" width="21.375" style="145" bestFit="1" customWidth="1"/>
    <col min="11026" max="11026" width="14.75" style="145" bestFit="1" customWidth="1"/>
    <col min="11027" max="11027" width="21.375" style="145" bestFit="1" customWidth="1"/>
    <col min="11028" max="11028" width="16.625" style="145" bestFit="1" customWidth="1"/>
    <col min="11029" max="11029" width="14.125" style="145" bestFit="1" customWidth="1"/>
    <col min="11030" max="11030" width="16.625" style="145" bestFit="1" customWidth="1"/>
    <col min="11031" max="11031" width="14.125" style="145" bestFit="1" customWidth="1"/>
    <col min="11032" max="11032" width="14.375" style="145" bestFit="1" customWidth="1"/>
    <col min="11033" max="11033" width="14.625" style="145" customWidth="1"/>
    <col min="11034" max="11034" width="13.875" style="145" bestFit="1" customWidth="1"/>
    <col min="11035" max="11035" width="14.625" style="145" customWidth="1"/>
    <col min="11036" max="11272" width="9" style="145"/>
    <col min="11273" max="11273" width="14.125" style="145" customWidth="1"/>
    <col min="11274" max="11274" width="14.75" style="145" bestFit="1" customWidth="1"/>
    <col min="11275" max="11275" width="21.375" style="145" bestFit="1" customWidth="1"/>
    <col min="11276" max="11276" width="14.75" style="145" bestFit="1" customWidth="1"/>
    <col min="11277" max="11277" width="21.375" style="145" bestFit="1" customWidth="1"/>
    <col min="11278" max="11278" width="14.75" style="145" bestFit="1" customWidth="1"/>
    <col min="11279" max="11279" width="21.375" style="145" bestFit="1" customWidth="1"/>
    <col min="11280" max="11280" width="14.75" style="145" bestFit="1" customWidth="1"/>
    <col min="11281" max="11281" width="21.375" style="145" bestFit="1" customWidth="1"/>
    <col min="11282" max="11282" width="14.75" style="145" bestFit="1" customWidth="1"/>
    <col min="11283" max="11283" width="21.375" style="145" bestFit="1" customWidth="1"/>
    <col min="11284" max="11284" width="16.625" style="145" bestFit="1" customWidth="1"/>
    <col min="11285" max="11285" width="14.125" style="145" bestFit="1" customWidth="1"/>
    <col min="11286" max="11286" width="16.625" style="145" bestFit="1" customWidth="1"/>
    <col min="11287" max="11287" width="14.125" style="145" bestFit="1" customWidth="1"/>
    <col min="11288" max="11288" width="14.375" style="145" bestFit="1" customWidth="1"/>
    <col min="11289" max="11289" width="14.625" style="145" customWidth="1"/>
    <col min="11290" max="11290" width="13.875" style="145" bestFit="1" customWidth="1"/>
    <col min="11291" max="11291" width="14.625" style="145" customWidth="1"/>
    <col min="11292" max="11528" width="9" style="145"/>
    <col min="11529" max="11529" width="14.125" style="145" customWidth="1"/>
    <col min="11530" max="11530" width="14.75" style="145" bestFit="1" customWidth="1"/>
    <col min="11531" max="11531" width="21.375" style="145" bestFit="1" customWidth="1"/>
    <col min="11532" max="11532" width="14.75" style="145" bestFit="1" customWidth="1"/>
    <col min="11533" max="11533" width="21.375" style="145" bestFit="1" customWidth="1"/>
    <col min="11534" max="11534" width="14.75" style="145" bestFit="1" customWidth="1"/>
    <col min="11535" max="11535" width="21.375" style="145" bestFit="1" customWidth="1"/>
    <col min="11536" max="11536" width="14.75" style="145" bestFit="1" customWidth="1"/>
    <col min="11537" max="11537" width="21.375" style="145" bestFit="1" customWidth="1"/>
    <col min="11538" max="11538" width="14.75" style="145" bestFit="1" customWidth="1"/>
    <col min="11539" max="11539" width="21.375" style="145" bestFit="1" customWidth="1"/>
    <col min="11540" max="11540" width="16.625" style="145" bestFit="1" customWidth="1"/>
    <col min="11541" max="11541" width="14.125" style="145" bestFit="1" customWidth="1"/>
    <col min="11542" max="11542" width="16.625" style="145" bestFit="1" customWidth="1"/>
    <col min="11543" max="11543" width="14.125" style="145" bestFit="1" customWidth="1"/>
    <col min="11544" max="11544" width="14.375" style="145" bestFit="1" customWidth="1"/>
    <col min="11545" max="11545" width="14.625" style="145" customWidth="1"/>
    <col min="11546" max="11546" width="13.875" style="145" bestFit="1" customWidth="1"/>
    <col min="11547" max="11547" width="14.625" style="145" customWidth="1"/>
    <col min="11548" max="11784" width="9" style="145"/>
    <col min="11785" max="11785" width="14.125" style="145" customWidth="1"/>
    <col min="11786" max="11786" width="14.75" style="145" bestFit="1" customWidth="1"/>
    <col min="11787" max="11787" width="21.375" style="145" bestFit="1" customWidth="1"/>
    <col min="11788" max="11788" width="14.75" style="145" bestFit="1" customWidth="1"/>
    <col min="11789" max="11789" width="21.375" style="145" bestFit="1" customWidth="1"/>
    <col min="11790" max="11790" width="14.75" style="145" bestFit="1" customWidth="1"/>
    <col min="11791" max="11791" width="21.375" style="145" bestFit="1" customWidth="1"/>
    <col min="11792" max="11792" width="14.75" style="145" bestFit="1" customWidth="1"/>
    <col min="11793" max="11793" width="21.375" style="145" bestFit="1" customWidth="1"/>
    <col min="11794" max="11794" width="14.75" style="145" bestFit="1" customWidth="1"/>
    <col min="11795" max="11795" width="21.375" style="145" bestFit="1" customWidth="1"/>
    <col min="11796" max="11796" width="16.625" style="145" bestFit="1" customWidth="1"/>
    <col min="11797" max="11797" width="14.125" style="145" bestFit="1" customWidth="1"/>
    <col min="11798" max="11798" width="16.625" style="145" bestFit="1" customWidth="1"/>
    <col min="11799" max="11799" width="14.125" style="145" bestFit="1" customWidth="1"/>
    <col min="11800" max="11800" width="14.375" style="145" bestFit="1" customWidth="1"/>
    <col min="11801" max="11801" width="14.625" style="145" customWidth="1"/>
    <col min="11802" max="11802" width="13.875" style="145" bestFit="1" customWidth="1"/>
    <col min="11803" max="11803" width="14.625" style="145" customWidth="1"/>
    <col min="11804" max="12040" width="9" style="145"/>
    <col min="12041" max="12041" width="14.125" style="145" customWidth="1"/>
    <col min="12042" max="12042" width="14.75" style="145" bestFit="1" customWidth="1"/>
    <col min="12043" max="12043" width="21.375" style="145" bestFit="1" customWidth="1"/>
    <col min="12044" max="12044" width="14.75" style="145" bestFit="1" customWidth="1"/>
    <col min="12045" max="12045" width="21.375" style="145" bestFit="1" customWidth="1"/>
    <col min="12046" max="12046" width="14.75" style="145" bestFit="1" customWidth="1"/>
    <col min="12047" max="12047" width="21.375" style="145" bestFit="1" customWidth="1"/>
    <col min="12048" max="12048" width="14.75" style="145" bestFit="1" customWidth="1"/>
    <col min="12049" max="12049" width="21.375" style="145" bestFit="1" customWidth="1"/>
    <col min="12050" max="12050" width="14.75" style="145" bestFit="1" customWidth="1"/>
    <col min="12051" max="12051" width="21.375" style="145" bestFit="1" customWidth="1"/>
    <col min="12052" max="12052" width="16.625" style="145" bestFit="1" customWidth="1"/>
    <col min="12053" max="12053" width="14.125" style="145" bestFit="1" customWidth="1"/>
    <col min="12054" max="12054" width="16.625" style="145" bestFit="1" customWidth="1"/>
    <col min="12055" max="12055" width="14.125" style="145" bestFit="1" customWidth="1"/>
    <col min="12056" max="12056" width="14.375" style="145" bestFit="1" customWidth="1"/>
    <col min="12057" max="12057" width="14.625" style="145" customWidth="1"/>
    <col min="12058" max="12058" width="13.875" style="145" bestFit="1" customWidth="1"/>
    <col min="12059" max="12059" width="14.625" style="145" customWidth="1"/>
    <col min="12060" max="12296" width="9" style="145"/>
    <col min="12297" max="12297" width="14.125" style="145" customWidth="1"/>
    <col min="12298" max="12298" width="14.75" style="145" bestFit="1" customWidth="1"/>
    <col min="12299" max="12299" width="21.375" style="145" bestFit="1" customWidth="1"/>
    <col min="12300" max="12300" width="14.75" style="145" bestFit="1" customWidth="1"/>
    <col min="12301" max="12301" width="21.375" style="145" bestFit="1" customWidth="1"/>
    <col min="12302" max="12302" width="14.75" style="145" bestFit="1" customWidth="1"/>
    <col min="12303" max="12303" width="21.375" style="145" bestFit="1" customWidth="1"/>
    <col min="12304" max="12304" width="14.75" style="145" bestFit="1" customWidth="1"/>
    <col min="12305" max="12305" width="21.375" style="145" bestFit="1" customWidth="1"/>
    <col min="12306" max="12306" width="14.75" style="145" bestFit="1" customWidth="1"/>
    <col min="12307" max="12307" width="21.375" style="145" bestFit="1" customWidth="1"/>
    <col min="12308" max="12308" width="16.625" style="145" bestFit="1" customWidth="1"/>
    <col min="12309" max="12309" width="14.125" style="145" bestFit="1" customWidth="1"/>
    <col min="12310" max="12310" width="16.625" style="145" bestFit="1" customWidth="1"/>
    <col min="12311" max="12311" width="14.125" style="145" bestFit="1" customWidth="1"/>
    <col min="12312" max="12312" width="14.375" style="145" bestFit="1" customWidth="1"/>
    <col min="12313" max="12313" width="14.625" style="145" customWidth="1"/>
    <col min="12314" max="12314" width="13.875" style="145" bestFit="1" customWidth="1"/>
    <col min="12315" max="12315" width="14.625" style="145" customWidth="1"/>
    <col min="12316" max="12552" width="9" style="145"/>
    <col min="12553" max="12553" width="14.125" style="145" customWidth="1"/>
    <col min="12554" max="12554" width="14.75" style="145" bestFit="1" customWidth="1"/>
    <col min="12555" max="12555" width="21.375" style="145" bestFit="1" customWidth="1"/>
    <col min="12556" max="12556" width="14.75" style="145" bestFit="1" customWidth="1"/>
    <col min="12557" max="12557" width="21.375" style="145" bestFit="1" customWidth="1"/>
    <col min="12558" max="12558" width="14.75" style="145" bestFit="1" customWidth="1"/>
    <col min="12559" max="12559" width="21.375" style="145" bestFit="1" customWidth="1"/>
    <col min="12560" max="12560" width="14.75" style="145" bestFit="1" customWidth="1"/>
    <col min="12561" max="12561" width="21.375" style="145" bestFit="1" customWidth="1"/>
    <col min="12562" max="12562" width="14.75" style="145" bestFit="1" customWidth="1"/>
    <col min="12563" max="12563" width="21.375" style="145" bestFit="1" customWidth="1"/>
    <col min="12564" max="12564" width="16.625" style="145" bestFit="1" customWidth="1"/>
    <col min="12565" max="12565" width="14.125" style="145" bestFit="1" customWidth="1"/>
    <col min="12566" max="12566" width="16.625" style="145" bestFit="1" customWidth="1"/>
    <col min="12567" max="12567" width="14.125" style="145" bestFit="1" customWidth="1"/>
    <col min="12568" max="12568" width="14.375" style="145" bestFit="1" customWidth="1"/>
    <col min="12569" max="12569" width="14.625" style="145" customWidth="1"/>
    <col min="12570" max="12570" width="13.875" style="145" bestFit="1" customWidth="1"/>
    <col min="12571" max="12571" width="14.625" style="145" customWidth="1"/>
    <col min="12572" max="12808" width="9" style="145"/>
    <col min="12809" max="12809" width="14.125" style="145" customWidth="1"/>
    <col min="12810" max="12810" width="14.75" style="145" bestFit="1" customWidth="1"/>
    <col min="12811" max="12811" width="21.375" style="145" bestFit="1" customWidth="1"/>
    <col min="12812" max="12812" width="14.75" style="145" bestFit="1" customWidth="1"/>
    <col min="12813" max="12813" width="21.375" style="145" bestFit="1" customWidth="1"/>
    <col min="12814" max="12814" width="14.75" style="145" bestFit="1" customWidth="1"/>
    <col min="12815" max="12815" width="21.375" style="145" bestFit="1" customWidth="1"/>
    <col min="12816" max="12816" width="14.75" style="145" bestFit="1" customWidth="1"/>
    <col min="12817" max="12817" width="21.375" style="145" bestFit="1" customWidth="1"/>
    <col min="12818" max="12818" width="14.75" style="145" bestFit="1" customWidth="1"/>
    <col min="12819" max="12819" width="21.375" style="145" bestFit="1" customWidth="1"/>
    <col min="12820" max="12820" width="16.625" style="145" bestFit="1" customWidth="1"/>
    <col min="12821" max="12821" width="14.125" style="145" bestFit="1" customWidth="1"/>
    <col min="12822" max="12822" width="16.625" style="145" bestFit="1" customWidth="1"/>
    <col min="12823" max="12823" width="14.125" style="145" bestFit="1" customWidth="1"/>
    <col min="12824" max="12824" width="14.375" style="145" bestFit="1" customWidth="1"/>
    <col min="12825" max="12825" width="14.625" style="145" customWidth="1"/>
    <col min="12826" max="12826" width="13.875" style="145" bestFit="1" customWidth="1"/>
    <col min="12827" max="12827" width="14.625" style="145" customWidth="1"/>
    <col min="12828" max="13064" width="9" style="145"/>
    <col min="13065" max="13065" width="14.125" style="145" customWidth="1"/>
    <col min="13066" max="13066" width="14.75" style="145" bestFit="1" customWidth="1"/>
    <col min="13067" max="13067" width="21.375" style="145" bestFit="1" customWidth="1"/>
    <col min="13068" max="13068" width="14.75" style="145" bestFit="1" customWidth="1"/>
    <col min="13069" max="13069" width="21.375" style="145" bestFit="1" customWidth="1"/>
    <col min="13070" max="13070" width="14.75" style="145" bestFit="1" customWidth="1"/>
    <col min="13071" max="13071" width="21.375" style="145" bestFit="1" customWidth="1"/>
    <col min="13072" max="13072" width="14.75" style="145" bestFit="1" customWidth="1"/>
    <col min="13073" max="13073" width="21.375" style="145" bestFit="1" customWidth="1"/>
    <col min="13074" max="13074" width="14.75" style="145" bestFit="1" customWidth="1"/>
    <col min="13075" max="13075" width="21.375" style="145" bestFit="1" customWidth="1"/>
    <col min="13076" max="13076" width="16.625" style="145" bestFit="1" customWidth="1"/>
    <col min="13077" max="13077" width="14.125" style="145" bestFit="1" customWidth="1"/>
    <col min="13078" max="13078" width="16.625" style="145" bestFit="1" customWidth="1"/>
    <col min="13079" max="13079" width="14.125" style="145" bestFit="1" customWidth="1"/>
    <col min="13080" max="13080" width="14.375" style="145" bestFit="1" customWidth="1"/>
    <col min="13081" max="13081" width="14.625" style="145" customWidth="1"/>
    <col min="13082" max="13082" width="13.875" style="145" bestFit="1" customWidth="1"/>
    <col min="13083" max="13083" width="14.625" style="145" customWidth="1"/>
    <col min="13084" max="13320" width="9" style="145"/>
    <col min="13321" max="13321" width="14.125" style="145" customWidth="1"/>
    <col min="13322" max="13322" width="14.75" style="145" bestFit="1" customWidth="1"/>
    <col min="13323" max="13323" width="21.375" style="145" bestFit="1" customWidth="1"/>
    <col min="13324" max="13324" width="14.75" style="145" bestFit="1" customWidth="1"/>
    <col min="13325" max="13325" width="21.375" style="145" bestFit="1" customWidth="1"/>
    <col min="13326" max="13326" width="14.75" style="145" bestFit="1" customWidth="1"/>
    <col min="13327" max="13327" width="21.375" style="145" bestFit="1" customWidth="1"/>
    <col min="13328" max="13328" width="14.75" style="145" bestFit="1" customWidth="1"/>
    <col min="13329" max="13329" width="21.375" style="145" bestFit="1" customWidth="1"/>
    <col min="13330" max="13330" width="14.75" style="145" bestFit="1" customWidth="1"/>
    <col min="13331" max="13331" width="21.375" style="145" bestFit="1" customWidth="1"/>
    <col min="13332" max="13332" width="16.625" style="145" bestFit="1" customWidth="1"/>
    <col min="13333" max="13333" width="14.125" style="145" bestFit="1" customWidth="1"/>
    <col min="13334" max="13334" width="16.625" style="145" bestFit="1" customWidth="1"/>
    <col min="13335" max="13335" width="14.125" style="145" bestFit="1" customWidth="1"/>
    <col min="13336" max="13336" width="14.375" style="145" bestFit="1" customWidth="1"/>
    <col min="13337" max="13337" width="14.625" style="145" customWidth="1"/>
    <col min="13338" max="13338" width="13.875" style="145" bestFit="1" customWidth="1"/>
    <col min="13339" max="13339" width="14.625" style="145" customWidth="1"/>
    <col min="13340" max="13576" width="9" style="145"/>
    <col min="13577" max="13577" width="14.125" style="145" customWidth="1"/>
    <col min="13578" max="13578" width="14.75" style="145" bestFit="1" customWidth="1"/>
    <col min="13579" max="13579" width="21.375" style="145" bestFit="1" customWidth="1"/>
    <col min="13580" max="13580" width="14.75" style="145" bestFit="1" customWidth="1"/>
    <col min="13581" max="13581" width="21.375" style="145" bestFit="1" customWidth="1"/>
    <col min="13582" max="13582" width="14.75" style="145" bestFit="1" customWidth="1"/>
    <col min="13583" max="13583" width="21.375" style="145" bestFit="1" customWidth="1"/>
    <col min="13584" max="13584" width="14.75" style="145" bestFit="1" customWidth="1"/>
    <col min="13585" max="13585" width="21.375" style="145" bestFit="1" customWidth="1"/>
    <col min="13586" max="13586" width="14.75" style="145" bestFit="1" customWidth="1"/>
    <col min="13587" max="13587" width="21.375" style="145" bestFit="1" customWidth="1"/>
    <col min="13588" max="13588" width="16.625" style="145" bestFit="1" customWidth="1"/>
    <col min="13589" max="13589" width="14.125" style="145" bestFit="1" customWidth="1"/>
    <col min="13590" max="13590" width="16.625" style="145" bestFit="1" customWidth="1"/>
    <col min="13591" max="13591" width="14.125" style="145" bestFit="1" customWidth="1"/>
    <col min="13592" max="13592" width="14.375" style="145" bestFit="1" customWidth="1"/>
    <col min="13593" max="13593" width="14.625" style="145" customWidth="1"/>
    <col min="13594" max="13594" width="13.875" style="145" bestFit="1" customWidth="1"/>
    <col min="13595" max="13595" width="14.625" style="145" customWidth="1"/>
    <col min="13596" max="13832" width="9" style="145"/>
    <col min="13833" max="13833" width="14.125" style="145" customWidth="1"/>
    <col min="13834" max="13834" width="14.75" style="145" bestFit="1" customWidth="1"/>
    <col min="13835" max="13835" width="21.375" style="145" bestFit="1" customWidth="1"/>
    <col min="13836" max="13836" width="14.75" style="145" bestFit="1" customWidth="1"/>
    <col min="13837" max="13837" width="21.375" style="145" bestFit="1" customWidth="1"/>
    <col min="13838" max="13838" width="14.75" style="145" bestFit="1" customWidth="1"/>
    <col min="13839" max="13839" width="21.375" style="145" bestFit="1" customWidth="1"/>
    <col min="13840" max="13840" width="14.75" style="145" bestFit="1" customWidth="1"/>
    <col min="13841" max="13841" width="21.375" style="145" bestFit="1" customWidth="1"/>
    <col min="13842" max="13842" width="14.75" style="145" bestFit="1" customWidth="1"/>
    <col min="13843" max="13843" width="21.375" style="145" bestFit="1" customWidth="1"/>
    <col min="13844" max="13844" width="16.625" style="145" bestFit="1" customWidth="1"/>
    <col min="13845" max="13845" width="14.125" style="145" bestFit="1" customWidth="1"/>
    <col min="13846" max="13846" width="16.625" style="145" bestFit="1" customWidth="1"/>
    <col min="13847" max="13847" width="14.125" style="145" bestFit="1" customWidth="1"/>
    <col min="13848" max="13848" width="14.375" style="145" bestFit="1" customWidth="1"/>
    <col min="13849" max="13849" width="14.625" style="145" customWidth="1"/>
    <col min="13850" max="13850" width="13.875" style="145" bestFit="1" customWidth="1"/>
    <col min="13851" max="13851" width="14.625" style="145" customWidth="1"/>
    <col min="13852" max="14088" width="9" style="145"/>
    <col min="14089" max="14089" width="14.125" style="145" customWidth="1"/>
    <col min="14090" max="14090" width="14.75" style="145" bestFit="1" customWidth="1"/>
    <col min="14091" max="14091" width="21.375" style="145" bestFit="1" customWidth="1"/>
    <col min="14092" max="14092" width="14.75" style="145" bestFit="1" customWidth="1"/>
    <col min="14093" max="14093" width="21.375" style="145" bestFit="1" customWidth="1"/>
    <col min="14094" max="14094" width="14.75" style="145" bestFit="1" customWidth="1"/>
    <col min="14095" max="14095" width="21.375" style="145" bestFit="1" customWidth="1"/>
    <col min="14096" max="14096" width="14.75" style="145" bestFit="1" customWidth="1"/>
    <col min="14097" max="14097" width="21.375" style="145" bestFit="1" customWidth="1"/>
    <col min="14098" max="14098" width="14.75" style="145" bestFit="1" customWidth="1"/>
    <col min="14099" max="14099" width="21.375" style="145" bestFit="1" customWidth="1"/>
    <col min="14100" max="14100" width="16.625" style="145" bestFit="1" customWidth="1"/>
    <col min="14101" max="14101" width="14.125" style="145" bestFit="1" customWidth="1"/>
    <col min="14102" max="14102" width="16.625" style="145" bestFit="1" customWidth="1"/>
    <col min="14103" max="14103" width="14.125" style="145" bestFit="1" customWidth="1"/>
    <col min="14104" max="14104" width="14.375" style="145" bestFit="1" customWidth="1"/>
    <col min="14105" max="14105" width="14.625" style="145" customWidth="1"/>
    <col min="14106" max="14106" width="13.875" style="145" bestFit="1" customWidth="1"/>
    <col min="14107" max="14107" width="14.625" style="145" customWidth="1"/>
    <col min="14108" max="14344" width="9" style="145"/>
    <col min="14345" max="14345" width="14.125" style="145" customWidth="1"/>
    <col min="14346" max="14346" width="14.75" style="145" bestFit="1" customWidth="1"/>
    <col min="14347" max="14347" width="21.375" style="145" bestFit="1" customWidth="1"/>
    <col min="14348" max="14348" width="14.75" style="145" bestFit="1" customWidth="1"/>
    <col min="14349" max="14349" width="21.375" style="145" bestFit="1" customWidth="1"/>
    <col min="14350" max="14350" width="14.75" style="145" bestFit="1" customWidth="1"/>
    <col min="14351" max="14351" width="21.375" style="145" bestFit="1" customWidth="1"/>
    <col min="14352" max="14352" width="14.75" style="145" bestFit="1" customWidth="1"/>
    <col min="14353" max="14353" width="21.375" style="145" bestFit="1" customWidth="1"/>
    <col min="14354" max="14354" width="14.75" style="145" bestFit="1" customWidth="1"/>
    <col min="14355" max="14355" width="21.375" style="145" bestFit="1" customWidth="1"/>
    <col min="14356" max="14356" width="16.625" style="145" bestFit="1" customWidth="1"/>
    <col min="14357" max="14357" width="14.125" style="145" bestFit="1" customWidth="1"/>
    <col min="14358" max="14358" width="16.625" style="145" bestFit="1" customWidth="1"/>
    <col min="14359" max="14359" width="14.125" style="145" bestFit="1" customWidth="1"/>
    <col min="14360" max="14360" width="14.375" style="145" bestFit="1" customWidth="1"/>
    <col min="14361" max="14361" width="14.625" style="145" customWidth="1"/>
    <col min="14362" max="14362" width="13.875" style="145" bestFit="1" customWidth="1"/>
    <col min="14363" max="14363" width="14.625" style="145" customWidth="1"/>
    <col min="14364" max="14600" width="9" style="145"/>
    <col min="14601" max="14601" width="14.125" style="145" customWidth="1"/>
    <col min="14602" max="14602" width="14.75" style="145" bestFit="1" customWidth="1"/>
    <col min="14603" max="14603" width="21.375" style="145" bestFit="1" customWidth="1"/>
    <col min="14604" max="14604" width="14.75" style="145" bestFit="1" customWidth="1"/>
    <col min="14605" max="14605" width="21.375" style="145" bestFit="1" customWidth="1"/>
    <col min="14606" max="14606" width="14.75" style="145" bestFit="1" customWidth="1"/>
    <col min="14607" max="14607" width="21.375" style="145" bestFit="1" customWidth="1"/>
    <col min="14608" max="14608" width="14.75" style="145" bestFit="1" customWidth="1"/>
    <col min="14609" max="14609" width="21.375" style="145" bestFit="1" customWidth="1"/>
    <col min="14610" max="14610" width="14.75" style="145" bestFit="1" customWidth="1"/>
    <col min="14611" max="14611" width="21.375" style="145" bestFit="1" customWidth="1"/>
    <col min="14612" max="14612" width="16.625" style="145" bestFit="1" customWidth="1"/>
    <col min="14613" max="14613" width="14.125" style="145" bestFit="1" customWidth="1"/>
    <col min="14614" max="14614" width="16.625" style="145" bestFit="1" customWidth="1"/>
    <col min="14615" max="14615" width="14.125" style="145" bestFit="1" customWidth="1"/>
    <col min="14616" max="14616" width="14.375" style="145" bestFit="1" customWidth="1"/>
    <col min="14617" max="14617" width="14.625" style="145" customWidth="1"/>
    <col min="14618" max="14618" width="13.875" style="145" bestFit="1" customWidth="1"/>
    <col min="14619" max="14619" width="14.625" style="145" customWidth="1"/>
    <col min="14620" max="14856" width="9" style="145"/>
    <col min="14857" max="14857" width="14.125" style="145" customWidth="1"/>
    <col min="14858" max="14858" width="14.75" style="145" bestFit="1" customWidth="1"/>
    <col min="14859" max="14859" width="21.375" style="145" bestFit="1" customWidth="1"/>
    <col min="14860" max="14860" width="14.75" style="145" bestFit="1" customWidth="1"/>
    <col min="14861" max="14861" width="21.375" style="145" bestFit="1" customWidth="1"/>
    <col min="14862" max="14862" width="14.75" style="145" bestFit="1" customWidth="1"/>
    <col min="14863" max="14863" width="21.375" style="145" bestFit="1" customWidth="1"/>
    <col min="14864" max="14864" width="14.75" style="145" bestFit="1" customWidth="1"/>
    <col min="14865" max="14865" width="21.375" style="145" bestFit="1" customWidth="1"/>
    <col min="14866" max="14866" width="14.75" style="145" bestFit="1" customWidth="1"/>
    <col min="14867" max="14867" width="21.375" style="145" bestFit="1" customWidth="1"/>
    <col min="14868" max="14868" width="16.625" style="145" bestFit="1" customWidth="1"/>
    <col min="14869" max="14869" width="14.125" style="145" bestFit="1" customWidth="1"/>
    <col min="14870" max="14870" width="16.625" style="145" bestFit="1" customWidth="1"/>
    <col min="14871" max="14871" width="14.125" style="145" bestFit="1" customWidth="1"/>
    <col min="14872" max="14872" width="14.375" style="145" bestFit="1" customWidth="1"/>
    <col min="14873" max="14873" width="14.625" style="145" customWidth="1"/>
    <col min="14874" max="14874" width="13.875" style="145" bestFit="1" customWidth="1"/>
    <col min="14875" max="14875" width="14.625" style="145" customWidth="1"/>
    <col min="14876" max="15112" width="9" style="145"/>
    <col min="15113" max="15113" width="14.125" style="145" customWidth="1"/>
    <col min="15114" max="15114" width="14.75" style="145" bestFit="1" customWidth="1"/>
    <col min="15115" max="15115" width="21.375" style="145" bestFit="1" customWidth="1"/>
    <col min="15116" max="15116" width="14.75" style="145" bestFit="1" customWidth="1"/>
    <col min="15117" max="15117" width="21.375" style="145" bestFit="1" customWidth="1"/>
    <col min="15118" max="15118" width="14.75" style="145" bestFit="1" customWidth="1"/>
    <col min="15119" max="15119" width="21.375" style="145" bestFit="1" customWidth="1"/>
    <col min="15120" max="15120" width="14.75" style="145" bestFit="1" customWidth="1"/>
    <col min="15121" max="15121" width="21.375" style="145" bestFit="1" customWidth="1"/>
    <col min="15122" max="15122" width="14.75" style="145" bestFit="1" customWidth="1"/>
    <col min="15123" max="15123" width="21.375" style="145" bestFit="1" customWidth="1"/>
    <col min="15124" max="15124" width="16.625" style="145" bestFit="1" customWidth="1"/>
    <col min="15125" max="15125" width="14.125" style="145" bestFit="1" customWidth="1"/>
    <col min="15126" max="15126" width="16.625" style="145" bestFit="1" customWidth="1"/>
    <col min="15127" max="15127" width="14.125" style="145" bestFit="1" customWidth="1"/>
    <col min="15128" max="15128" width="14.375" style="145" bestFit="1" customWidth="1"/>
    <col min="15129" max="15129" width="14.625" style="145" customWidth="1"/>
    <col min="15130" max="15130" width="13.875" style="145" bestFit="1" customWidth="1"/>
    <col min="15131" max="15131" width="14.625" style="145" customWidth="1"/>
    <col min="15132" max="15368" width="9" style="145"/>
    <col min="15369" max="15369" width="14.125" style="145" customWidth="1"/>
    <col min="15370" max="15370" width="14.75" style="145" bestFit="1" customWidth="1"/>
    <col min="15371" max="15371" width="21.375" style="145" bestFit="1" customWidth="1"/>
    <col min="15372" max="15372" width="14.75" style="145" bestFit="1" customWidth="1"/>
    <col min="15373" max="15373" width="21.375" style="145" bestFit="1" customWidth="1"/>
    <col min="15374" max="15374" width="14.75" style="145" bestFit="1" customWidth="1"/>
    <col min="15375" max="15375" width="21.375" style="145" bestFit="1" customWidth="1"/>
    <col min="15376" max="15376" width="14.75" style="145" bestFit="1" customWidth="1"/>
    <col min="15377" max="15377" width="21.375" style="145" bestFit="1" customWidth="1"/>
    <col min="15378" max="15378" width="14.75" style="145" bestFit="1" customWidth="1"/>
    <col min="15379" max="15379" width="21.375" style="145" bestFit="1" customWidth="1"/>
    <col min="15380" max="15380" width="16.625" style="145" bestFit="1" customWidth="1"/>
    <col min="15381" max="15381" width="14.125" style="145" bestFit="1" customWidth="1"/>
    <col min="15382" max="15382" width="16.625" style="145" bestFit="1" customWidth="1"/>
    <col min="15383" max="15383" width="14.125" style="145" bestFit="1" customWidth="1"/>
    <col min="15384" max="15384" width="14.375" style="145" bestFit="1" customWidth="1"/>
    <col min="15385" max="15385" width="14.625" style="145" customWidth="1"/>
    <col min="15386" max="15386" width="13.875" style="145" bestFit="1" customWidth="1"/>
    <col min="15387" max="15387" width="14.625" style="145" customWidth="1"/>
    <col min="15388" max="15624" width="9" style="145"/>
    <col min="15625" max="15625" width="14.125" style="145" customWidth="1"/>
    <col min="15626" max="15626" width="14.75" style="145" bestFit="1" customWidth="1"/>
    <col min="15627" max="15627" width="21.375" style="145" bestFit="1" customWidth="1"/>
    <col min="15628" max="15628" width="14.75" style="145" bestFit="1" customWidth="1"/>
    <col min="15629" max="15629" width="21.375" style="145" bestFit="1" customWidth="1"/>
    <col min="15630" max="15630" width="14.75" style="145" bestFit="1" customWidth="1"/>
    <col min="15631" max="15631" width="21.375" style="145" bestFit="1" customWidth="1"/>
    <col min="15632" max="15632" width="14.75" style="145" bestFit="1" customWidth="1"/>
    <col min="15633" max="15633" width="21.375" style="145" bestFit="1" customWidth="1"/>
    <col min="15634" max="15634" width="14.75" style="145" bestFit="1" customWidth="1"/>
    <col min="15635" max="15635" width="21.375" style="145" bestFit="1" customWidth="1"/>
    <col min="15636" max="15636" width="16.625" style="145" bestFit="1" customWidth="1"/>
    <col min="15637" max="15637" width="14.125" style="145" bestFit="1" customWidth="1"/>
    <col min="15638" max="15638" width="16.625" style="145" bestFit="1" customWidth="1"/>
    <col min="15639" max="15639" width="14.125" style="145" bestFit="1" customWidth="1"/>
    <col min="15640" max="15640" width="14.375" style="145" bestFit="1" customWidth="1"/>
    <col min="15641" max="15641" width="14.625" style="145" customWidth="1"/>
    <col min="15642" max="15642" width="13.875" style="145" bestFit="1" customWidth="1"/>
    <col min="15643" max="15643" width="14.625" style="145" customWidth="1"/>
    <col min="15644" max="15880" width="9" style="145"/>
    <col min="15881" max="15881" width="14.125" style="145" customWidth="1"/>
    <col min="15882" max="15882" width="14.75" style="145" bestFit="1" customWidth="1"/>
    <col min="15883" max="15883" width="21.375" style="145" bestFit="1" customWidth="1"/>
    <col min="15884" max="15884" width="14.75" style="145" bestFit="1" customWidth="1"/>
    <col min="15885" max="15885" width="21.375" style="145" bestFit="1" customWidth="1"/>
    <col min="15886" max="15886" width="14.75" style="145" bestFit="1" customWidth="1"/>
    <col min="15887" max="15887" width="21.375" style="145" bestFit="1" customWidth="1"/>
    <col min="15888" max="15888" width="14.75" style="145" bestFit="1" customWidth="1"/>
    <col min="15889" max="15889" width="21.375" style="145" bestFit="1" customWidth="1"/>
    <col min="15890" max="15890" width="14.75" style="145" bestFit="1" customWidth="1"/>
    <col min="15891" max="15891" width="21.375" style="145" bestFit="1" customWidth="1"/>
    <col min="15892" max="15892" width="16.625" style="145" bestFit="1" customWidth="1"/>
    <col min="15893" max="15893" width="14.125" style="145" bestFit="1" customWidth="1"/>
    <col min="15894" max="15894" width="16.625" style="145" bestFit="1" customWidth="1"/>
    <col min="15895" max="15895" width="14.125" style="145" bestFit="1" customWidth="1"/>
    <col min="15896" max="15896" width="14.375" style="145" bestFit="1" customWidth="1"/>
    <col min="15897" max="15897" width="14.625" style="145" customWidth="1"/>
    <col min="15898" max="15898" width="13.875" style="145" bestFit="1" customWidth="1"/>
    <col min="15899" max="15899" width="14.625" style="145" customWidth="1"/>
    <col min="15900" max="16136" width="9" style="145"/>
    <col min="16137" max="16137" width="14.125" style="145" customWidth="1"/>
    <col min="16138" max="16138" width="14.75" style="145" bestFit="1" customWidth="1"/>
    <col min="16139" max="16139" width="21.375" style="145" bestFit="1" customWidth="1"/>
    <col min="16140" max="16140" width="14.75" style="145" bestFit="1" customWidth="1"/>
    <col min="16141" max="16141" width="21.375" style="145" bestFit="1" customWidth="1"/>
    <col min="16142" max="16142" width="14.75" style="145" bestFit="1" customWidth="1"/>
    <col min="16143" max="16143" width="21.375" style="145" bestFit="1" customWidth="1"/>
    <col min="16144" max="16144" width="14.75" style="145" bestFit="1" customWidth="1"/>
    <col min="16145" max="16145" width="21.375" style="145" bestFit="1" customWidth="1"/>
    <col min="16146" max="16146" width="14.75" style="145" bestFit="1" customWidth="1"/>
    <col min="16147" max="16147" width="21.375" style="145" bestFit="1" customWidth="1"/>
    <col min="16148" max="16148" width="16.625" style="145" bestFit="1" customWidth="1"/>
    <col min="16149" max="16149" width="14.125" style="145" bestFit="1" customWidth="1"/>
    <col min="16150" max="16150" width="16.625" style="145" bestFit="1" customWidth="1"/>
    <col min="16151" max="16151" width="14.125" style="145" bestFit="1" customWidth="1"/>
    <col min="16152" max="16152" width="14.375" style="145" bestFit="1" customWidth="1"/>
    <col min="16153" max="16153" width="14.625" style="145" customWidth="1"/>
    <col min="16154" max="16154" width="13.875" style="145" bestFit="1" customWidth="1"/>
    <col min="16155" max="16155" width="14.625" style="145" customWidth="1"/>
    <col min="16156" max="16384" width="9" style="145"/>
  </cols>
  <sheetData>
    <row r="1" spans="1:27" s="142" customFormat="1" ht="33.75" x14ac:dyDescent="0.75">
      <c r="A1" s="1510" t="s">
        <v>714</v>
      </c>
      <c r="B1" s="1510"/>
      <c r="C1" s="1510"/>
      <c r="D1" s="1510"/>
      <c r="E1" s="1510"/>
      <c r="F1" s="667"/>
      <c r="H1" s="667"/>
      <c r="J1" s="667"/>
      <c r="L1" s="667"/>
      <c r="N1" s="667"/>
      <c r="P1" s="667"/>
      <c r="R1" s="667"/>
      <c r="T1" s="667"/>
      <c r="V1" s="667"/>
      <c r="X1" s="667"/>
    </row>
    <row r="2" spans="1:27" s="142" customFormat="1" ht="33.75" x14ac:dyDescent="0.75">
      <c r="A2" s="1569" t="s">
        <v>771</v>
      </c>
      <c r="B2" s="1569"/>
      <c r="C2" s="1569"/>
      <c r="D2" s="1569"/>
      <c r="E2" s="1569"/>
      <c r="F2" s="667"/>
      <c r="H2" s="667"/>
      <c r="J2" s="667"/>
      <c r="L2" s="667"/>
      <c r="N2" s="667"/>
      <c r="P2" s="667"/>
      <c r="R2" s="667"/>
      <c r="T2" s="667"/>
      <c r="V2" s="667"/>
      <c r="X2" s="667"/>
    </row>
    <row r="3" spans="1:27" ht="34.5" x14ac:dyDescent="0.55000000000000004">
      <c r="A3" s="642"/>
      <c r="B3" s="665"/>
      <c r="C3" s="644"/>
      <c r="D3" s="665"/>
      <c r="E3" s="643"/>
      <c r="X3" s="1586" t="s">
        <v>439</v>
      </c>
      <c r="Y3" s="1586"/>
      <c r="Z3" s="1586"/>
      <c r="AA3" s="1586"/>
    </row>
    <row r="4" spans="1:27" s="645" customFormat="1" ht="66.75" customHeight="1" x14ac:dyDescent="0.2">
      <c r="A4" s="1570" t="s">
        <v>265</v>
      </c>
      <c r="B4" s="1573" t="s">
        <v>587</v>
      </c>
      <c r="C4" s="1574"/>
      <c r="D4" s="1574"/>
      <c r="E4" s="1574"/>
      <c r="F4" s="1574"/>
      <c r="G4" s="1574"/>
      <c r="H4" s="1574"/>
      <c r="I4" s="1574"/>
      <c r="J4" s="1574"/>
      <c r="K4" s="1574"/>
      <c r="L4" s="1574"/>
      <c r="M4" s="1574"/>
      <c r="N4" s="1574"/>
      <c r="O4" s="1575"/>
      <c r="P4" s="1576" t="s">
        <v>594</v>
      </c>
      <c r="Q4" s="1577"/>
      <c r="R4" s="1576" t="s">
        <v>499</v>
      </c>
      <c r="S4" s="1577"/>
      <c r="T4" s="1576" t="s">
        <v>500</v>
      </c>
      <c r="U4" s="1577"/>
      <c r="V4" s="1576" t="s">
        <v>443</v>
      </c>
      <c r="W4" s="1577"/>
      <c r="X4" s="1580" t="s">
        <v>593</v>
      </c>
      <c r="Y4" s="1581"/>
      <c r="Z4" s="1581"/>
      <c r="AA4" s="1582"/>
    </row>
    <row r="5" spans="1:27" s="610" customFormat="1" ht="66.75" customHeight="1" x14ac:dyDescent="0.2">
      <c r="A5" s="1571"/>
      <c r="B5" s="1587" t="s">
        <v>188</v>
      </c>
      <c r="C5" s="1588"/>
      <c r="D5" s="1588"/>
      <c r="E5" s="1588"/>
      <c r="F5" s="1588"/>
      <c r="G5" s="1588"/>
      <c r="H5" s="1588"/>
      <c r="I5" s="1588"/>
      <c r="J5" s="1588"/>
      <c r="K5" s="1589"/>
      <c r="L5" s="1517" t="s">
        <v>193</v>
      </c>
      <c r="M5" s="1518"/>
      <c r="N5" s="1517" t="s">
        <v>194</v>
      </c>
      <c r="O5" s="1518"/>
      <c r="P5" s="1578"/>
      <c r="Q5" s="1579"/>
      <c r="R5" s="1578"/>
      <c r="S5" s="1579"/>
      <c r="T5" s="1578"/>
      <c r="U5" s="1579"/>
      <c r="V5" s="1578"/>
      <c r="W5" s="1579"/>
      <c r="X5" s="1583"/>
      <c r="Y5" s="1584"/>
      <c r="Z5" s="1584"/>
      <c r="AA5" s="1585"/>
    </row>
    <row r="6" spans="1:27" s="610" customFormat="1" ht="66.75" customHeight="1" x14ac:dyDescent="0.2">
      <c r="A6" s="1571"/>
      <c r="B6" s="1567" t="s">
        <v>189</v>
      </c>
      <c r="C6" s="1568"/>
      <c r="D6" s="1567" t="s">
        <v>588</v>
      </c>
      <c r="E6" s="1568"/>
      <c r="F6" s="1567" t="s">
        <v>191</v>
      </c>
      <c r="G6" s="1568"/>
      <c r="H6" s="1567" t="s">
        <v>589</v>
      </c>
      <c r="I6" s="1568"/>
      <c r="J6" s="1567" t="s">
        <v>316</v>
      </c>
      <c r="K6" s="1568"/>
      <c r="L6" s="662" t="s">
        <v>256</v>
      </c>
      <c r="M6" s="604" t="s">
        <v>257</v>
      </c>
      <c r="N6" s="662" t="s">
        <v>256</v>
      </c>
      <c r="O6" s="604" t="s">
        <v>257</v>
      </c>
      <c r="P6" s="662" t="s">
        <v>256</v>
      </c>
      <c r="Q6" s="604" t="s">
        <v>257</v>
      </c>
      <c r="R6" s="662" t="s">
        <v>256</v>
      </c>
      <c r="S6" s="604" t="s">
        <v>257</v>
      </c>
      <c r="T6" s="662" t="s">
        <v>256</v>
      </c>
      <c r="U6" s="604" t="s">
        <v>257</v>
      </c>
      <c r="V6" s="662" t="s">
        <v>256</v>
      </c>
      <c r="W6" s="604" t="s">
        <v>257</v>
      </c>
      <c r="X6" s="662" t="s">
        <v>256</v>
      </c>
      <c r="Y6" s="1491" t="s">
        <v>258</v>
      </c>
      <c r="Z6" s="604" t="s">
        <v>257</v>
      </c>
      <c r="AA6" s="1491" t="s">
        <v>258</v>
      </c>
    </row>
    <row r="7" spans="1:27" s="610" customFormat="1" ht="66.75" customHeight="1" x14ac:dyDescent="0.2">
      <c r="A7" s="1571"/>
      <c r="B7" s="655" t="s">
        <v>649</v>
      </c>
      <c r="C7" s="605" t="s">
        <v>651</v>
      </c>
      <c r="D7" s="655" t="s">
        <v>649</v>
      </c>
      <c r="E7" s="605" t="s">
        <v>651</v>
      </c>
      <c r="F7" s="655" t="s">
        <v>649</v>
      </c>
      <c r="G7" s="605" t="s">
        <v>651</v>
      </c>
      <c r="H7" s="655" t="s">
        <v>649</v>
      </c>
      <c r="I7" s="605" t="s">
        <v>651</v>
      </c>
      <c r="J7" s="655" t="s">
        <v>649</v>
      </c>
      <c r="K7" s="605" t="s">
        <v>651</v>
      </c>
      <c r="L7" s="662" t="s">
        <v>259</v>
      </c>
      <c r="M7" s="604" t="s">
        <v>260</v>
      </c>
      <c r="N7" s="662" t="s">
        <v>259</v>
      </c>
      <c r="O7" s="604" t="s">
        <v>260</v>
      </c>
      <c r="P7" s="662" t="s">
        <v>259</v>
      </c>
      <c r="Q7" s="604" t="s">
        <v>260</v>
      </c>
      <c r="R7" s="662" t="s">
        <v>259</v>
      </c>
      <c r="S7" s="604" t="s">
        <v>260</v>
      </c>
      <c r="T7" s="662" t="s">
        <v>259</v>
      </c>
      <c r="U7" s="604" t="s">
        <v>260</v>
      </c>
      <c r="V7" s="662" t="s">
        <v>259</v>
      </c>
      <c r="W7" s="604" t="s">
        <v>260</v>
      </c>
      <c r="X7" s="662" t="s">
        <v>259</v>
      </c>
      <c r="Y7" s="1492"/>
      <c r="Z7" s="604" t="s">
        <v>260</v>
      </c>
      <c r="AA7" s="1492"/>
    </row>
    <row r="8" spans="1:27" s="610" customFormat="1" ht="66.75" customHeight="1" x14ac:dyDescent="0.2">
      <c r="A8" s="1572"/>
      <c r="B8" s="656" t="s">
        <v>650</v>
      </c>
      <c r="C8" s="606" t="s">
        <v>262</v>
      </c>
      <c r="D8" s="656" t="s">
        <v>650</v>
      </c>
      <c r="E8" s="606" t="s">
        <v>262</v>
      </c>
      <c r="F8" s="656" t="s">
        <v>650</v>
      </c>
      <c r="G8" s="606" t="s">
        <v>262</v>
      </c>
      <c r="H8" s="656" t="s">
        <v>650</v>
      </c>
      <c r="I8" s="606" t="s">
        <v>262</v>
      </c>
      <c r="J8" s="656" t="s">
        <v>650</v>
      </c>
      <c r="K8" s="606" t="s">
        <v>262</v>
      </c>
      <c r="L8" s="656" t="s">
        <v>650</v>
      </c>
      <c r="M8" s="606" t="s">
        <v>262</v>
      </c>
      <c r="N8" s="656" t="s">
        <v>650</v>
      </c>
      <c r="O8" s="606" t="s">
        <v>262</v>
      </c>
      <c r="P8" s="656" t="s">
        <v>650</v>
      </c>
      <c r="Q8" s="606" t="s">
        <v>262</v>
      </c>
      <c r="R8" s="656" t="s">
        <v>650</v>
      </c>
      <c r="S8" s="606" t="s">
        <v>262</v>
      </c>
      <c r="T8" s="656" t="s">
        <v>650</v>
      </c>
      <c r="U8" s="606" t="s">
        <v>262</v>
      </c>
      <c r="V8" s="656" t="s">
        <v>650</v>
      </c>
      <c r="W8" s="606" t="s">
        <v>262</v>
      </c>
      <c r="X8" s="656" t="s">
        <v>650</v>
      </c>
      <c r="Y8" s="606" t="s">
        <v>263</v>
      </c>
      <c r="Z8" s="606" t="s">
        <v>262</v>
      </c>
      <c r="AA8" s="606" t="s">
        <v>263</v>
      </c>
    </row>
    <row r="9" spans="1:27" s="424" customFormat="1" ht="54" customHeight="1" x14ac:dyDescent="0.2">
      <c r="A9" s="625" t="s">
        <v>637</v>
      </c>
      <c r="B9" s="661">
        <v>113450</v>
      </c>
      <c r="C9" s="661">
        <v>63709589.829999991</v>
      </c>
      <c r="D9" s="661">
        <v>13318</v>
      </c>
      <c r="E9" s="661">
        <v>2050111.1620000005</v>
      </c>
      <c r="F9" s="661">
        <v>2644</v>
      </c>
      <c r="G9" s="661">
        <v>2559577.9600000004</v>
      </c>
      <c r="H9" s="661">
        <v>0</v>
      </c>
      <c r="I9" s="661">
        <v>0</v>
      </c>
      <c r="J9" s="661">
        <v>129412</v>
      </c>
      <c r="K9" s="661">
        <v>68319278.952000007</v>
      </c>
      <c r="L9" s="661">
        <v>0</v>
      </c>
      <c r="M9" s="661">
        <v>0</v>
      </c>
      <c r="N9" s="661">
        <v>412</v>
      </c>
      <c r="O9" s="661">
        <v>396805129.33470321</v>
      </c>
      <c r="P9" s="661">
        <v>5268</v>
      </c>
      <c r="Q9" s="661">
        <v>883405.11999999988</v>
      </c>
      <c r="R9" s="661">
        <v>0</v>
      </c>
      <c r="S9" s="661">
        <v>0</v>
      </c>
      <c r="T9" s="661">
        <v>0</v>
      </c>
      <c r="U9" s="661">
        <v>0</v>
      </c>
      <c r="V9" s="661">
        <v>21614</v>
      </c>
      <c r="W9" s="661">
        <v>7392750</v>
      </c>
      <c r="X9" s="663">
        <v>156706</v>
      </c>
      <c r="Y9" s="661">
        <v>0.59179586324472455</v>
      </c>
      <c r="Z9" s="663">
        <v>473400563.40670323</v>
      </c>
      <c r="AA9" s="661">
        <v>2.2270739933366297</v>
      </c>
    </row>
    <row r="10" spans="1:27" s="424" customFormat="1" ht="54" customHeight="1" x14ac:dyDescent="0.2">
      <c r="A10" s="626" t="s">
        <v>159</v>
      </c>
      <c r="B10" s="661">
        <v>3636564</v>
      </c>
      <c r="C10" s="661">
        <v>936010600.41199994</v>
      </c>
      <c r="D10" s="661">
        <v>1728874</v>
      </c>
      <c r="E10" s="661">
        <v>591640100.87899995</v>
      </c>
      <c r="F10" s="661">
        <v>964352</v>
      </c>
      <c r="G10" s="661">
        <v>187900283.567</v>
      </c>
      <c r="H10" s="661">
        <v>0</v>
      </c>
      <c r="I10" s="661">
        <v>0</v>
      </c>
      <c r="J10" s="661">
        <v>6329790</v>
      </c>
      <c r="K10" s="661">
        <v>1715550984.858</v>
      </c>
      <c r="L10" s="661">
        <v>0</v>
      </c>
      <c r="M10" s="661">
        <v>0</v>
      </c>
      <c r="N10" s="661">
        <v>20550</v>
      </c>
      <c r="O10" s="661">
        <v>606843295.89007998</v>
      </c>
      <c r="P10" s="661">
        <v>61933</v>
      </c>
      <c r="Q10" s="661">
        <v>25437230.505999997</v>
      </c>
      <c r="R10" s="661">
        <v>304064</v>
      </c>
      <c r="S10" s="661">
        <v>744283496.85214996</v>
      </c>
      <c r="T10" s="661">
        <v>36504</v>
      </c>
      <c r="U10" s="661">
        <v>20905799.83636</v>
      </c>
      <c r="V10" s="661">
        <v>1099752</v>
      </c>
      <c r="W10" s="661">
        <v>2867113778.5899997</v>
      </c>
      <c r="X10" s="663">
        <v>7852593</v>
      </c>
      <c r="Y10" s="661">
        <v>29.655099697168463</v>
      </c>
      <c r="Z10" s="663">
        <v>5980134586.5325899</v>
      </c>
      <c r="AA10" s="661">
        <v>28.133051043451811</v>
      </c>
    </row>
    <row r="11" spans="1:27" s="424" customFormat="1" ht="54" customHeight="1" x14ac:dyDescent="0.2">
      <c r="A11" s="626" t="s">
        <v>697</v>
      </c>
      <c r="B11" s="661">
        <v>8377</v>
      </c>
      <c r="C11" s="661">
        <v>4152272.8059999999</v>
      </c>
      <c r="D11" s="661">
        <v>34064</v>
      </c>
      <c r="E11" s="661">
        <v>5130466.7350000013</v>
      </c>
      <c r="F11" s="661">
        <v>604</v>
      </c>
      <c r="G11" s="661">
        <v>348900</v>
      </c>
      <c r="H11" s="661">
        <v>1301</v>
      </c>
      <c r="I11" s="661">
        <v>521534.04599999997</v>
      </c>
      <c r="J11" s="661">
        <v>44346</v>
      </c>
      <c r="K11" s="661">
        <v>10153173.587000001</v>
      </c>
      <c r="L11" s="661">
        <v>0</v>
      </c>
      <c r="M11" s="661">
        <v>0</v>
      </c>
      <c r="N11" s="661">
        <v>3</v>
      </c>
      <c r="O11" s="661">
        <v>9725638</v>
      </c>
      <c r="P11" s="661">
        <v>0</v>
      </c>
      <c r="Q11" s="661">
        <v>0</v>
      </c>
      <c r="R11" s="661">
        <v>0</v>
      </c>
      <c r="S11" s="661">
        <v>0</v>
      </c>
      <c r="T11" s="661">
        <v>0</v>
      </c>
      <c r="U11" s="661">
        <v>0</v>
      </c>
      <c r="V11" s="661">
        <v>72</v>
      </c>
      <c r="W11" s="661">
        <v>29700</v>
      </c>
      <c r="X11" s="663">
        <v>44421</v>
      </c>
      <c r="Y11" s="661">
        <v>0.16775467462122642</v>
      </c>
      <c r="Z11" s="663">
        <v>19908511.587000001</v>
      </c>
      <c r="AA11" s="661">
        <v>9.3657954444295116E-2</v>
      </c>
    </row>
    <row r="12" spans="1:27" s="424" customFormat="1" ht="54" customHeight="1" x14ac:dyDescent="0.2">
      <c r="A12" s="626" t="s">
        <v>160</v>
      </c>
      <c r="B12" s="661">
        <v>380946</v>
      </c>
      <c r="C12" s="661">
        <v>94041529</v>
      </c>
      <c r="D12" s="661">
        <v>659642</v>
      </c>
      <c r="E12" s="661">
        <v>138277520</v>
      </c>
      <c r="F12" s="661">
        <v>9578</v>
      </c>
      <c r="G12" s="661">
        <v>6778903</v>
      </c>
      <c r="H12" s="661">
        <v>0</v>
      </c>
      <c r="I12" s="661">
        <v>0</v>
      </c>
      <c r="J12" s="661">
        <v>1050166</v>
      </c>
      <c r="K12" s="661">
        <v>239097952</v>
      </c>
      <c r="L12" s="661">
        <v>0</v>
      </c>
      <c r="M12" s="661">
        <v>0</v>
      </c>
      <c r="N12" s="661">
        <v>4597</v>
      </c>
      <c r="O12" s="661">
        <v>336965689.32373995</v>
      </c>
      <c r="P12" s="661">
        <v>9331</v>
      </c>
      <c r="Q12" s="661">
        <v>4173235</v>
      </c>
      <c r="R12" s="661">
        <v>8889</v>
      </c>
      <c r="S12" s="661">
        <v>25788494</v>
      </c>
      <c r="T12" s="661">
        <v>0</v>
      </c>
      <c r="U12" s="661">
        <v>0</v>
      </c>
      <c r="V12" s="661">
        <v>31470</v>
      </c>
      <c r="W12" s="661">
        <v>37778391</v>
      </c>
      <c r="X12" s="663">
        <v>1104453</v>
      </c>
      <c r="Y12" s="661">
        <v>4.1709361259187636</v>
      </c>
      <c r="Z12" s="663">
        <v>643803761.32374001</v>
      </c>
      <c r="AA12" s="661">
        <v>3.0287218150701971</v>
      </c>
    </row>
    <row r="13" spans="1:27" s="424" customFormat="1" ht="54" customHeight="1" x14ac:dyDescent="0.2">
      <c r="A13" s="626" t="s">
        <v>161</v>
      </c>
      <c r="B13" s="661">
        <v>685976</v>
      </c>
      <c r="C13" s="661">
        <v>243086463</v>
      </c>
      <c r="D13" s="661">
        <v>764225</v>
      </c>
      <c r="E13" s="661">
        <v>177276170</v>
      </c>
      <c r="F13" s="661">
        <v>29126</v>
      </c>
      <c r="G13" s="661">
        <v>8722778</v>
      </c>
      <c r="H13" s="661">
        <v>0</v>
      </c>
      <c r="I13" s="661">
        <v>0</v>
      </c>
      <c r="J13" s="661">
        <v>1479327</v>
      </c>
      <c r="K13" s="661">
        <v>429085411</v>
      </c>
      <c r="L13" s="661">
        <v>0</v>
      </c>
      <c r="M13" s="661">
        <v>0</v>
      </c>
      <c r="N13" s="661">
        <v>1252</v>
      </c>
      <c r="O13" s="661">
        <v>340273113</v>
      </c>
      <c r="P13" s="661">
        <v>13589</v>
      </c>
      <c r="Q13" s="661">
        <v>4179523</v>
      </c>
      <c r="R13" s="661">
        <v>2240</v>
      </c>
      <c r="S13" s="661">
        <v>5598392</v>
      </c>
      <c r="T13" s="661">
        <v>0</v>
      </c>
      <c r="U13" s="661">
        <v>0</v>
      </c>
      <c r="V13" s="661">
        <v>5766</v>
      </c>
      <c r="W13" s="661">
        <v>14266900</v>
      </c>
      <c r="X13" s="663">
        <v>1502174</v>
      </c>
      <c r="Y13" s="661">
        <v>5.6729184528593724</v>
      </c>
      <c r="Z13" s="663">
        <v>793403339</v>
      </c>
      <c r="AA13" s="661">
        <v>3.7325007173583051</v>
      </c>
    </row>
    <row r="14" spans="1:27" s="424" customFormat="1" ht="54" customHeight="1" x14ac:dyDescent="0.2">
      <c r="A14" s="626" t="s">
        <v>162</v>
      </c>
      <c r="B14" s="661">
        <v>7</v>
      </c>
      <c r="C14" s="661">
        <v>2100</v>
      </c>
      <c r="D14" s="661">
        <v>289</v>
      </c>
      <c r="E14" s="661">
        <v>54655.839999999997</v>
      </c>
      <c r="F14" s="661">
        <v>3</v>
      </c>
      <c r="G14" s="661">
        <v>1500</v>
      </c>
      <c r="H14" s="661">
        <v>0</v>
      </c>
      <c r="I14" s="661">
        <v>0</v>
      </c>
      <c r="J14" s="661">
        <v>299</v>
      </c>
      <c r="K14" s="661">
        <v>58255.839999999997</v>
      </c>
      <c r="L14" s="661">
        <v>0</v>
      </c>
      <c r="M14" s="661">
        <v>0</v>
      </c>
      <c r="N14" s="661">
        <v>23</v>
      </c>
      <c r="O14" s="661">
        <v>6005240.79</v>
      </c>
      <c r="P14" s="661">
        <v>0</v>
      </c>
      <c r="Q14" s="661">
        <v>0</v>
      </c>
      <c r="R14" s="661">
        <v>0</v>
      </c>
      <c r="S14" s="661">
        <v>0</v>
      </c>
      <c r="T14" s="661">
        <v>0</v>
      </c>
      <c r="U14" s="661">
        <v>0</v>
      </c>
      <c r="V14" s="661">
        <v>1</v>
      </c>
      <c r="W14" s="661">
        <v>319774</v>
      </c>
      <c r="X14" s="663">
        <v>323</v>
      </c>
      <c r="Y14" s="661">
        <v>1.2198005425959825E-3</v>
      </c>
      <c r="Z14" s="663">
        <v>6383270.6299999999</v>
      </c>
      <c r="AA14" s="661">
        <v>3.0029571384961366E-2</v>
      </c>
    </row>
    <row r="15" spans="1:27" s="424" customFormat="1" ht="54" customHeight="1" x14ac:dyDescent="0.2">
      <c r="A15" s="626" t="s">
        <v>163</v>
      </c>
      <c r="B15" s="661">
        <v>12466</v>
      </c>
      <c r="C15" s="661">
        <v>4955891.6599999983</v>
      </c>
      <c r="D15" s="661">
        <v>23143</v>
      </c>
      <c r="E15" s="661">
        <v>7142082.0099999998</v>
      </c>
      <c r="F15" s="661">
        <v>6555</v>
      </c>
      <c r="G15" s="661">
        <v>528732.28999999724</v>
      </c>
      <c r="H15" s="661">
        <v>0</v>
      </c>
      <c r="I15" s="661">
        <v>0</v>
      </c>
      <c r="J15" s="661">
        <v>42164</v>
      </c>
      <c r="K15" s="661">
        <v>12626705.959999993</v>
      </c>
      <c r="L15" s="661">
        <v>0</v>
      </c>
      <c r="M15" s="661">
        <v>0</v>
      </c>
      <c r="N15" s="661">
        <v>1984</v>
      </c>
      <c r="O15" s="661">
        <v>913177452.53999996</v>
      </c>
      <c r="P15" s="661">
        <v>4295</v>
      </c>
      <c r="Q15" s="661">
        <v>1184521.69</v>
      </c>
      <c r="R15" s="661">
        <v>0</v>
      </c>
      <c r="S15" s="661">
        <v>0</v>
      </c>
      <c r="T15" s="661">
        <v>0</v>
      </c>
      <c r="U15" s="661">
        <v>0</v>
      </c>
      <c r="V15" s="661">
        <v>14</v>
      </c>
      <c r="W15" s="661">
        <v>269759</v>
      </c>
      <c r="X15" s="663">
        <v>48457</v>
      </c>
      <c r="Y15" s="661">
        <v>0.18299651669527406</v>
      </c>
      <c r="Z15" s="663">
        <v>927258439.19000006</v>
      </c>
      <c r="AA15" s="661">
        <v>4.3622110209612037</v>
      </c>
    </row>
    <row r="16" spans="1:27" s="424" customFormat="1" ht="54" customHeight="1" x14ac:dyDescent="0.2">
      <c r="A16" s="626" t="s">
        <v>164</v>
      </c>
      <c r="B16" s="661">
        <v>335598</v>
      </c>
      <c r="C16" s="661">
        <v>144093494.69499999</v>
      </c>
      <c r="D16" s="661">
        <v>1575036</v>
      </c>
      <c r="E16" s="661">
        <v>300177335.19</v>
      </c>
      <c r="F16" s="661">
        <v>106609</v>
      </c>
      <c r="G16" s="661">
        <v>43257729.217</v>
      </c>
      <c r="H16" s="661">
        <v>0</v>
      </c>
      <c r="I16" s="661">
        <v>0</v>
      </c>
      <c r="J16" s="661">
        <v>2017243</v>
      </c>
      <c r="K16" s="661">
        <v>487528559.10199988</v>
      </c>
      <c r="L16" s="661">
        <v>38277</v>
      </c>
      <c r="M16" s="661">
        <v>3976534.4109999994</v>
      </c>
      <c r="N16" s="661">
        <v>829415</v>
      </c>
      <c r="O16" s="661">
        <v>1093396254.1771951</v>
      </c>
      <c r="P16" s="661">
        <v>30532</v>
      </c>
      <c r="Q16" s="661">
        <v>9792772.4069999997</v>
      </c>
      <c r="R16" s="661">
        <v>36100</v>
      </c>
      <c r="S16" s="661">
        <v>118447885.603</v>
      </c>
      <c r="T16" s="661">
        <v>0</v>
      </c>
      <c r="U16" s="661">
        <v>0</v>
      </c>
      <c r="V16" s="661">
        <v>59824</v>
      </c>
      <c r="W16" s="661">
        <v>41796570</v>
      </c>
      <c r="X16" s="663">
        <v>3011391</v>
      </c>
      <c r="Y16" s="661">
        <v>11.372434599902967</v>
      </c>
      <c r="Z16" s="663">
        <v>1754938575.7001948</v>
      </c>
      <c r="AA16" s="661">
        <v>8.2559641114905116</v>
      </c>
    </row>
    <row r="17" spans="1:27" s="424" customFormat="1" ht="54" customHeight="1" x14ac:dyDescent="0.2">
      <c r="A17" s="626" t="s">
        <v>165</v>
      </c>
      <c r="B17" s="661">
        <v>17704</v>
      </c>
      <c r="C17" s="661">
        <v>5583443.5820000004</v>
      </c>
      <c r="D17" s="661">
        <v>60799</v>
      </c>
      <c r="E17" s="661">
        <v>15178245.038000003</v>
      </c>
      <c r="F17" s="661">
        <v>0</v>
      </c>
      <c r="G17" s="661">
        <v>0</v>
      </c>
      <c r="H17" s="661">
        <v>14405</v>
      </c>
      <c r="I17" s="661">
        <v>1926363.064</v>
      </c>
      <c r="J17" s="661">
        <v>92908</v>
      </c>
      <c r="K17" s="661">
        <v>22688051.684</v>
      </c>
      <c r="L17" s="661">
        <v>1</v>
      </c>
      <c r="M17" s="661">
        <v>31.5</v>
      </c>
      <c r="N17" s="661">
        <v>1593</v>
      </c>
      <c r="O17" s="661">
        <v>757435747.41616189</v>
      </c>
      <c r="P17" s="661">
        <v>726</v>
      </c>
      <c r="Q17" s="661">
        <v>148254.402</v>
      </c>
      <c r="R17" s="661">
        <v>3202</v>
      </c>
      <c r="S17" s="661">
        <v>2273860</v>
      </c>
      <c r="T17" s="661">
        <v>0</v>
      </c>
      <c r="U17" s="661">
        <v>0</v>
      </c>
      <c r="V17" s="661">
        <v>2331</v>
      </c>
      <c r="W17" s="661">
        <v>1586100</v>
      </c>
      <c r="X17" s="663">
        <v>100761</v>
      </c>
      <c r="Y17" s="661">
        <v>0.38052112220592504</v>
      </c>
      <c r="Z17" s="663">
        <v>784132045.00216186</v>
      </c>
      <c r="AA17" s="661">
        <v>3.6888846777013677</v>
      </c>
    </row>
    <row r="18" spans="1:27" s="424" customFormat="1" ht="54" customHeight="1" x14ac:dyDescent="0.2">
      <c r="A18" s="626" t="s">
        <v>166</v>
      </c>
      <c r="B18" s="661">
        <v>1350199</v>
      </c>
      <c r="C18" s="661">
        <v>482680334.45999998</v>
      </c>
      <c r="D18" s="661">
        <v>403636</v>
      </c>
      <c r="E18" s="661">
        <v>91342343.24000001</v>
      </c>
      <c r="F18" s="661">
        <v>50444</v>
      </c>
      <c r="G18" s="661">
        <v>32222683.329999998</v>
      </c>
      <c r="H18" s="661">
        <v>0</v>
      </c>
      <c r="I18" s="661">
        <v>0</v>
      </c>
      <c r="J18" s="661">
        <v>1804279</v>
      </c>
      <c r="K18" s="661">
        <v>606245361.03000009</v>
      </c>
      <c r="L18" s="661">
        <v>0</v>
      </c>
      <c r="M18" s="661">
        <v>0</v>
      </c>
      <c r="N18" s="661">
        <v>1497</v>
      </c>
      <c r="O18" s="661">
        <v>981614166.28000009</v>
      </c>
      <c r="P18" s="661">
        <v>29285</v>
      </c>
      <c r="Q18" s="661">
        <v>8782293.2000000011</v>
      </c>
      <c r="R18" s="661">
        <v>54865</v>
      </c>
      <c r="S18" s="661">
        <v>81030576.319999993</v>
      </c>
      <c r="T18" s="661">
        <v>10033</v>
      </c>
      <c r="U18" s="661">
        <v>2503113.1800000002</v>
      </c>
      <c r="V18" s="661">
        <v>11055</v>
      </c>
      <c r="W18" s="661">
        <v>4441568.5</v>
      </c>
      <c r="X18" s="663">
        <v>1911014</v>
      </c>
      <c r="Y18" s="661">
        <v>7.2168913749489754</v>
      </c>
      <c r="Z18" s="663">
        <v>1684617078.5100002</v>
      </c>
      <c r="AA18" s="661">
        <v>7.9251424148753529</v>
      </c>
    </row>
    <row r="19" spans="1:27" s="424" customFormat="1" ht="54" customHeight="1" x14ac:dyDescent="0.2">
      <c r="A19" s="626" t="s">
        <v>694</v>
      </c>
      <c r="B19" s="661">
        <v>5832</v>
      </c>
      <c r="C19" s="661">
        <v>1149821.9309999992</v>
      </c>
      <c r="D19" s="661">
        <v>11476</v>
      </c>
      <c r="E19" s="661">
        <v>1942055.2963900003</v>
      </c>
      <c r="F19" s="661">
        <v>1774</v>
      </c>
      <c r="G19" s="661">
        <v>284620</v>
      </c>
      <c r="H19" s="661">
        <v>0</v>
      </c>
      <c r="I19" s="661">
        <v>0</v>
      </c>
      <c r="J19" s="661">
        <v>19082</v>
      </c>
      <c r="K19" s="661">
        <v>3376497.2273899997</v>
      </c>
      <c r="L19" s="661">
        <v>250</v>
      </c>
      <c r="M19" s="661">
        <v>6233.8280000000022</v>
      </c>
      <c r="N19" s="661">
        <v>19</v>
      </c>
      <c r="O19" s="661">
        <v>4018540</v>
      </c>
      <c r="P19" s="661">
        <v>110</v>
      </c>
      <c r="Q19" s="661">
        <v>20282.504369999999</v>
      </c>
      <c r="R19" s="661">
        <v>110</v>
      </c>
      <c r="S19" s="661">
        <v>87460</v>
      </c>
      <c r="T19" s="661">
        <v>0</v>
      </c>
      <c r="U19" s="661">
        <v>0</v>
      </c>
      <c r="V19" s="661">
        <v>144</v>
      </c>
      <c r="W19" s="661">
        <v>255799.99999999994</v>
      </c>
      <c r="X19" s="663">
        <v>19715</v>
      </c>
      <c r="Y19" s="661">
        <v>7.4453150765572129E-2</v>
      </c>
      <c r="Z19" s="663">
        <v>7764813.5597599996</v>
      </c>
      <c r="AA19" s="661">
        <v>3.6528926407704082E-2</v>
      </c>
    </row>
    <row r="20" spans="1:27" s="424" customFormat="1" ht="54" customHeight="1" x14ac:dyDescent="0.2">
      <c r="A20" s="626" t="s">
        <v>167</v>
      </c>
      <c r="B20" s="661">
        <v>719568</v>
      </c>
      <c r="C20" s="661">
        <v>328769596.74175894</v>
      </c>
      <c r="D20" s="661">
        <v>1046042</v>
      </c>
      <c r="E20" s="661">
        <v>537205692.41499615</v>
      </c>
      <c r="F20" s="661">
        <v>169447</v>
      </c>
      <c r="G20" s="661">
        <v>238442962.20330983</v>
      </c>
      <c r="H20" s="661">
        <v>0</v>
      </c>
      <c r="I20" s="661">
        <v>0</v>
      </c>
      <c r="J20" s="661">
        <v>1935057</v>
      </c>
      <c r="K20" s="661">
        <v>1104418251.3600647</v>
      </c>
      <c r="L20" s="661">
        <v>5612</v>
      </c>
      <c r="M20" s="661">
        <v>209576.10899999997</v>
      </c>
      <c r="N20" s="661">
        <v>2173</v>
      </c>
      <c r="O20" s="661">
        <v>985296958.89920747</v>
      </c>
      <c r="P20" s="661">
        <v>21042</v>
      </c>
      <c r="Q20" s="661">
        <v>10994534.32292999</v>
      </c>
      <c r="R20" s="661">
        <v>9734</v>
      </c>
      <c r="S20" s="661">
        <v>22358686.98745</v>
      </c>
      <c r="T20" s="661">
        <v>3833</v>
      </c>
      <c r="U20" s="661">
        <v>4116077.0560000003</v>
      </c>
      <c r="V20" s="661">
        <v>113723</v>
      </c>
      <c r="W20" s="661">
        <v>46966515</v>
      </c>
      <c r="X20" s="663">
        <v>2091174</v>
      </c>
      <c r="Y20" s="661">
        <v>7.8972606187696943</v>
      </c>
      <c r="Z20" s="663">
        <v>2174360599.734652</v>
      </c>
      <c r="AA20" s="661">
        <v>10.229100508367313</v>
      </c>
    </row>
    <row r="21" spans="1:27" s="424" customFormat="1" ht="54" customHeight="1" x14ac:dyDescent="0.2">
      <c r="A21" s="626" t="s">
        <v>168</v>
      </c>
      <c r="B21" s="661">
        <v>164566</v>
      </c>
      <c r="C21" s="661">
        <v>27798076.939999998</v>
      </c>
      <c r="D21" s="661">
        <v>347170</v>
      </c>
      <c r="E21" s="661">
        <v>57781347.32</v>
      </c>
      <c r="F21" s="661">
        <v>485</v>
      </c>
      <c r="G21" s="661">
        <v>1159293.8</v>
      </c>
      <c r="H21" s="661">
        <v>0</v>
      </c>
      <c r="I21" s="661">
        <v>0</v>
      </c>
      <c r="J21" s="661">
        <v>512221</v>
      </c>
      <c r="K21" s="661">
        <v>86738718.060000002</v>
      </c>
      <c r="L21" s="661">
        <v>604261</v>
      </c>
      <c r="M21" s="661">
        <v>68370031.890000001</v>
      </c>
      <c r="N21" s="661">
        <v>263864</v>
      </c>
      <c r="O21" s="661">
        <v>469794602.17999995</v>
      </c>
      <c r="P21" s="661">
        <v>1021</v>
      </c>
      <c r="Q21" s="661">
        <v>448212.91000000003</v>
      </c>
      <c r="R21" s="661">
        <v>237</v>
      </c>
      <c r="S21" s="661">
        <v>203063</v>
      </c>
      <c r="T21" s="661">
        <v>0</v>
      </c>
      <c r="U21" s="661">
        <v>0</v>
      </c>
      <c r="V21" s="661">
        <v>80335</v>
      </c>
      <c r="W21" s="661">
        <v>25548050</v>
      </c>
      <c r="X21" s="663">
        <v>1461939</v>
      </c>
      <c r="Y21" s="661">
        <v>5.5209720911524087</v>
      </c>
      <c r="Z21" s="663">
        <v>651102678.03999996</v>
      </c>
      <c r="AA21" s="661">
        <v>3.063058968117367</v>
      </c>
    </row>
    <row r="22" spans="1:27" s="424" customFormat="1" ht="54" customHeight="1" x14ac:dyDescent="0.2">
      <c r="A22" s="627" t="s">
        <v>169</v>
      </c>
      <c r="B22" s="661">
        <v>58423</v>
      </c>
      <c r="C22" s="661">
        <v>16935810.97803</v>
      </c>
      <c r="D22" s="661">
        <v>22721</v>
      </c>
      <c r="E22" s="661">
        <v>4632490.75019</v>
      </c>
      <c r="F22" s="661">
        <v>6793</v>
      </c>
      <c r="G22" s="661">
        <v>5058784.7485100003</v>
      </c>
      <c r="H22" s="661">
        <v>0</v>
      </c>
      <c r="I22" s="661">
        <v>0</v>
      </c>
      <c r="J22" s="661">
        <v>87937</v>
      </c>
      <c r="K22" s="661">
        <v>26627086.47673</v>
      </c>
      <c r="L22" s="661">
        <v>466</v>
      </c>
      <c r="M22" s="661">
        <v>8809.2270000000008</v>
      </c>
      <c r="N22" s="661">
        <v>113</v>
      </c>
      <c r="O22" s="661">
        <v>21376570.149999991</v>
      </c>
      <c r="P22" s="661">
        <v>1006</v>
      </c>
      <c r="Q22" s="661">
        <v>494170.26618000004</v>
      </c>
      <c r="R22" s="661">
        <v>3</v>
      </c>
      <c r="S22" s="661">
        <v>325</v>
      </c>
      <c r="T22" s="661">
        <v>0</v>
      </c>
      <c r="U22" s="661">
        <v>0</v>
      </c>
      <c r="V22" s="661">
        <v>7364</v>
      </c>
      <c r="W22" s="661">
        <v>3815820</v>
      </c>
      <c r="X22" s="663">
        <v>96889</v>
      </c>
      <c r="Y22" s="661">
        <v>0.36589862158384567</v>
      </c>
      <c r="Z22" s="663">
        <v>52322781.119909994</v>
      </c>
      <c r="AA22" s="661">
        <v>0.24614821801782921</v>
      </c>
    </row>
    <row r="23" spans="1:27" s="424" customFormat="1" ht="54" customHeight="1" x14ac:dyDescent="0.2">
      <c r="A23" s="626" t="s">
        <v>170</v>
      </c>
      <c r="B23" s="661">
        <v>30574</v>
      </c>
      <c r="C23" s="661">
        <v>10520348.4111</v>
      </c>
      <c r="D23" s="661">
        <v>334829</v>
      </c>
      <c r="E23" s="661">
        <v>82928228.910999998</v>
      </c>
      <c r="F23" s="661">
        <v>22615</v>
      </c>
      <c r="G23" s="661">
        <v>7229512</v>
      </c>
      <c r="H23" s="661">
        <v>39857</v>
      </c>
      <c r="I23" s="661">
        <v>5426923.1699000001</v>
      </c>
      <c r="J23" s="661">
        <v>427875</v>
      </c>
      <c r="K23" s="661">
        <v>106105012.492</v>
      </c>
      <c r="L23" s="661">
        <v>0</v>
      </c>
      <c r="M23" s="661">
        <v>0</v>
      </c>
      <c r="N23" s="661">
        <v>1458224</v>
      </c>
      <c r="O23" s="661">
        <v>1438318656.5489049</v>
      </c>
      <c r="P23" s="661">
        <v>42594</v>
      </c>
      <c r="Q23" s="661">
        <v>10643097.258000001</v>
      </c>
      <c r="R23" s="661">
        <v>14956</v>
      </c>
      <c r="S23" s="661">
        <v>46701272.111000001</v>
      </c>
      <c r="T23" s="661">
        <v>0</v>
      </c>
      <c r="U23" s="661">
        <v>0</v>
      </c>
      <c r="V23" s="661">
        <v>6436</v>
      </c>
      <c r="W23" s="661">
        <v>3665700</v>
      </c>
      <c r="X23" s="663">
        <v>1950085</v>
      </c>
      <c r="Y23" s="661">
        <v>7.3644419229358711</v>
      </c>
      <c r="Z23" s="663">
        <v>1605433738.409905</v>
      </c>
      <c r="AA23" s="661">
        <v>7.552630907551797</v>
      </c>
    </row>
    <row r="24" spans="1:27" s="424" customFormat="1" ht="54" customHeight="1" x14ac:dyDescent="0.2">
      <c r="A24" s="626" t="s">
        <v>171</v>
      </c>
      <c r="B24" s="661">
        <v>3268</v>
      </c>
      <c r="C24" s="661">
        <v>300382</v>
      </c>
      <c r="D24" s="661">
        <v>11120</v>
      </c>
      <c r="E24" s="661">
        <v>956651</v>
      </c>
      <c r="F24" s="661">
        <v>55029</v>
      </c>
      <c r="G24" s="661">
        <v>14923787</v>
      </c>
      <c r="H24" s="661">
        <v>0</v>
      </c>
      <c r="I24" s="661">
        <v>0</v>
      </c>
      <c r="J24" s="661">
        <v>69417</v>
      </c>
      <c r="K24" s="661">
        <v>16180820</v>
      </c>
      <c r="L24" s="661">
        <v>3820</v>
      </c>
      <c r="M24" s="661">
        <v>82501</v>
      </c>
      <c r="N24" s="661">
        <v>930</v>
      </c>
      <c r="O24" s="661">
        <v>55890754</v>
      </c>
      <c r="P24" s="661">
        <v>0</v>
      </c>
      <c r="Q24" s="661">
        <v>0</v>
      </c>
      <c r="R24" s="661">
        <v>0</v>
      </c>
      <c r="S24" s="661">
        <v>0</v>
      </c>
      <c r="T24" s="661">
        <v>0</v>
      </c>
      <c r="U24" s="661">
        <v>0</v>
      </c>
      <c r="V24" s="661">
        <v>311</v>
      </c>
      <c r="W24" s="661">
        <v>3904610.0000000065</v>
      </c>
      <c r="X24" s="663">
        <v>74478</v>
      </c>
      <c r="Y24" s="661">
        <v>0.28126410158347859</v>
      </c>
      <c r="Z24" s="663">
        <v>76058685</v>
      </c>
      <c r="AA24" s="661">
        <v>0.35781182454014016</v>
      </c>
    </row>
    <row r="25" spans="1:27" s="424" customFormat="1" ht="54" hidden="1" customHeight="1" x14ac:dyDescent="0.2">
      <c r="A25" s="626" t="s">
        <v>172</v>
      </c>
      <c r="B25" s="661">
        <v>0</v>
      </c>
      <c r="C25" s="661">
        <v>0</v>
      </c>
      <c r="D25" s="661">
        <v>0</v>
      </c>
      <c r="E25" s="661">
        <v>0</v>
      </c>
      <c r="F25" s="661">
        <v>0</v>
      </c>
      <c r="G25" s="661">
        <v>0</v>
      </c>
      <c r="H25" s="661">
        <v>0</v>
      </c>
      <c r="I25" s="661">
        <v>0</v>
      </c>
      <c r="J25" s="661">
        <v>0</v>
      </c>
      <c r="K25" s="661">
        <v>0</v>
      </c>
      <c r="L25" s="661">
        <v>0</v>
      </c>
      <c r="M25" s="661">
        <v>0</v>
      </c>
      <c r="N25" s="661">
        <v>0</v>
      </c>
      <c r="O25" s="661">
        <v>0</v>
      </c>
      <c r="P25" s="661">
        <v>0</v>
      </c>
      <c r="Q25" s="661">
        <v>0</v>
      </c>
      <c r="R25" s="661">
        <v>0</v>
      </c>
      <c r="S25" s="661">
        <v>0</v>
      </c>
      <c r="T25" s="661">
        <v>0</v>
      </c>
      <c r="U25" s="661">
        <v>0</v>
      </c>
      <c r="V25" s="661">
        <v>0</v>
      </c>
      <c r="W25" s="661">
        <v>0</v>
      </c>
      <c r="X25" s="663">
        <v>0</v>
      </c>
      <c r="Y25" s="661">
        <v>0</v>
      </c>
      <c r="Z25" s="663">
        <v>0</v>
      </c>
      <c r="AA25" s="661">
        <v>0</v>
      </c>
    </row>
    <row r="26" spans="1:27" s="424" customFormat="1" ht="54" customHeight="1" x14ac:dyDescent="0.2">
      <c r="A26" s="626" t="s">
        <v>747</v>
      </c>
      <c r="B26" s="661">
        <v>5841</v>
      </c>
      <c r="C26" s="661">
        <v>2021470.7720000003</v>
      </c>
      <c r="D26" s="661">
        <v>26124</v>
      </c>
      <c r="E26" s="661">
        <v>3670626.6930000004</v>
      </c>
      <c r="F26" s="661">
        <v>295</v>
      </c>
      <c r="G26" s="661">
        <v>401481.25199999998</v>
      </c>
      <c r="H26" s="661">
        <v>0</v>
      </c>
      <c r="I26" s="661">
        <v>0</v>
      </c>
      <c r="J26" s="661">
        <v>32260</v>
      </c>
      <c r="K26" s="661">
        <v>6093578.7169999992</v>
      </c>
      <c r="L26" s="661">
        <v>0</v>
      </c>
      <c r="M26" s="661">
        <v>0</v>
      </c>
      <c r="N26" s="661">
        <v>213</v>
      </c>
      <c r="O26" s="661">
        <v>60676699.789999999</v>
      </c>
      <c r="P26" s="661">
        <v>94</v>
      </c>
      <c r="Q26" s="661">
        <v>3122.6990000000001</v>
      </c>
      <c r="R26" s="661">
        <v>0</v>
      </c>
      <c r="S26" s="661">
        <v>0</v>
      </c>
      <c r="T26" s="661">
        <v>0</v>
      </c>
      <c r="U26" s="661">
        <v>0</v>
      </c>
      <c r="V26" s="661">
        <v>276.00000000000006</v>
      </c>
      <c r="W26" s="661">
        <v>32844156</v>
      </c>
      <c r="X26" s="663">
        <v>32843</v>
      </c>
      <c r="Y26" s="661">
        <v>0.12403067870117603</v>
      </c>
      <c r="Z26" s="663">
        <v>99617557.205999985</v>
      </c>
      <c r="AA26" s="661">
        <v>0.46864260012003423</v>
      </c>
    </row>
    <row r="27" spans="1:27" s="424" customFormat="1" ht="54" customHeight="1" x14ac:dyDescent="0.2">
      <c r="A27" s="626" t="s">
        <v>1005</v>
      </c>
      <c r="B27" s="661">
        <v>89721</v>
      </c>
      <c r="C27" s="661">
        <v>18854645.639999997</v>
      </c>
      <c r="D27" s="661">
        <v>97499</v>
      </c>
      <c r="E27" s="661">
        <v>21472402.370000001</v>
      </c>
      <c r="F27" s="661">
        <v>111</v>
      </c>
      <c r="G27" s="661">
        <v>86065.8</v>
      </c>
      <c r="H27" s="661">
        <v>0</v>
      </c>
      <c r="I27" s="661">
        <v>0</v>
      </c>
      <c r="J27" s="661">
        <v>187331</v>
      </c>
      <c r="K27" s="661">
        <v>40413113.809999995</v>
      </c>
      <c r="L27" s="661">
        <v>0</v>
      </c>
      <c r="M27" s="661">
        <v>0</v>
      </c>
      <c r="N27" s="661">
        <v>610</v>
      </c>
      <c r="O27" s="661">
        <v>840565238.73000002</v>
      </c>
      <c r="P27" s="661">
        <v>1232</v>
      </c>
      <c r="Q27" s="661">
        <v>266758.57999999996</v>
      </c>
      <c r="R27" s="661">
        <v>0</v>
      </c>
      <c r="S27" s="661">
        <v>0</v>
      </c>
      <c r="T27" s="661">
        <v>0</v>
      </c>
      <c r="U27" s="661">
        <v>0</v>
      </c>
      <c r="V27" s="661">
        <v>26030</v>
      </c>
      <c r="W27" s="661">
        <v>11662065</v>
      </c>
      <c r="X27" s="663">
        <v>215203</v>
      </c>
      <c r="Y27" s="661">
        <v>0.81270816151171288</v>
      </c>
      <c r="Z27" s="663">
        <v>892907176.12</v>
      </c>
      <c r="AA27" s="661">
        <v>4.2006083306920372</v>
      </c>
    </row>
    <row r="28" spans="1:27" s="424" customFormat="1" ht="54" customHeight="1" x14ac:dyDescent="0.2">
      <c r="A28" s="626" t="s">
        <v>173</v>
      </c>
      <c r="B28" s="661">
        <v>1154096</v>
      </c>
      <c r="C28" s="661">
        <v>254150048.22400001</v>
      </c>
      <c r="D28" s="661">
        <v>2766760</v>
      </c>
      <c r="E28" s="661">
        <v>520288709.57800001</v>
      </c>
      <c r="F28" s="661">
        <v>33161</v>
      </c>
      <c r="G28" s="661">
        <v>10741882.645</v>
      </c>
      <c r="H28" s="661">
        <v>0</v>
      </c>
      <c r="I28" s="661">
        <v>0</v>
      </c>
      <c r="J28" s="661">
        <v>3954017</v>
      </c>
      <c r="K28" s="661">
        <v>785180640.44700003</v>
      </c>
      <c r="L28" s="661">
        <v>202013</v>
      </c>
      <c r="M28" s="661">
        <v>4059326.574000001</v>
      </c>
      <c r="N28" s="661">
        <v>1988</v>
      </c>
      <c r="O28" s="661">
        <v>1395247138.3840001</v>
      </c>
      <c r="P28" s="661">
        <v>30327</v>
      </c>
      <c r="Q28" s="661">
        <v>13175896.391999999</v>
      </c>
      <c r="R28" s="661">
        <v>771</v>
      </c>
      <c r="S28" s="661">
        <v>1679742.24844</v>
      </c>
      <c r="T28" s="661">
        <v>66494</v>
      </c>
      <c r="U28" s="661">
        <v>54419590.47033</v>
      </c>
      <c r="V28" s="661">
        <v>120441</v>
      </c>
      <c r="W28" s="661">
        <v>49375600</v>
      </c>
      <c r="X28" s="663">
        <v>4376051</v>
      </c>
      <c r="Y28" s="661">
        <v>16.52603524528697</v>
      </c>
      <c r="Z28" s="663">
        <v>2303137934.51577</v>
      </c>
      <c r="AA28" s="661">
        <v>10.834922882465001</v>
      </c>
    </row>
    <row r="29" spans="1:27" s="424" customFormat="1" ht="54" customHeight="1" x14ac:dyDescent="0.2">
      <c r="A29" s="626" t="s">
        <v>174</v>
      </c>
      <c r="B29" s="661">
        <v>86131</v>
      </c>
      <c r="C29" s="661">
        <v>33353634.643990003</v>
      </c>
      <c r="D29" s="661">
        <v>75441</v>
      </c>
      <c r="E29" s="661">
        <v>32801653.442390002</v>
      </c>
      <c r="F29" s="661">
        <v>55243</v>
      </c>
      <c r="G29" s="661">
        <v>47238769.445000008</v>
      </c>
      <c r="H29" s="661">
        <v>0</v>
      </c>
      <c r="I29" s="661">
        <v>0</v>
      </c>
      <c r="J29" s="661">
        <v>216815</v>
      </c>
      <c r="K29" s="661">
        <v>113394057.53138</v>
      </c>
      <c r="L29" s="661">
        <v>915</v>
      </c>
      <c r="M29" s="661">
        <v>88516.814000000028</v>
      </c>
      <c r="N29" s="661">
        <v>1474</v>
      </c>
      <c r="O29" s="661">
        <v>104248927.64900005</v>
      </c>
      <c r="P29" s="661">
        <v>5126</v>
      </c>
      <c r="Q29" s="661">
        <v>2595862.8310000002</v>
      </c>
      <c r="R29" s="661">
        <v>40</v>
      </c>
      <c r="S29" s="661">
        <v>215577.47500000001</v>
      </c>
      <c r="T29" s="661">
        <v>0</v>
      </c>
      <c r="U29" s="661">
        <v>0</v>
      </c>
      <c r="V29" s="661">
        <v>25963</v>
      </c>
      <c r="W29" s="661">
        <v>12951700</v>
      </c>
      <c r="X29" s="663">
        <v>250333</v>
      </c>
      <c r="Y29" s="661">
        <v>0.9453756322900313</v>
      </c>
      <c r="Z29" s="663">
        <v>233494642.30038005</v>
      </c>
      <c r="AA29" s="661">
        <v>1.0984563298964003</v>
      </c>
    </row>
    <row r="30" spans="1:27" s="424" customFormat="1" ht="54" customHeight="1" x14ac:dyDescent="0.2">
      <c r="A30" s="628" t="s">
        <v>696</v>
      </c>
      <c r="B30" s="661">
        <v>69842</v>
      </c>
      <c r="C30" s="661">
        <v>29014439.546000004</v>
      </c>
      <c r="D30" s="661">
        <v>70444</v>
      </c>
      <c r="E30" s="661">
        <v>20996665.428000003</v>
      </c>
      <c r="F30" s="661">
        <v>8481</v>
      </c>
      <c r="G30" s="661">
        <v>3562951.3939999999</v>
      </c>
      <c r="H30" s="661">
        <v>10496</v>
      </c>
      <c r="I30" s="661">
        <v>7217450.0789999999</v>
      </c>
      <c r="J30" s="661">
        <v>159263</v>
      </c>
      <c r="K30" s="661">
        <v>60791506.447000004</v>
      </c>
      <c r="L30" s="661">
        <v>-2</v>
      </c>
      <c r="M30" s="661">
        <v>-2547066.41</v>
      </c>
      <c r="N30" s="661">
        <v>1406</v>
      </c>
      <c r="O30" s="661">
        <v>25080442.491999999</v>
      </c>
      <c r="P30" s="661">
        <v>5301</v>
      </c>
      <c r="Q30" s="661">
        <v>2902514</v>
      </c>
      <c r="R30" s="661">
        <v>0</v>
      </c>
      <c r="S30" s="661">
        <v>0</v>
      </c>
      <c r="T30" s="661">
        <v>-1975</v>
      </c>
      <c r="U30" s="661">
        <v>-562100</v>
      </c>
      <c r="V30" s="661">
        <v>14743</v>
      </c>
      <c r="W30" s="661">
        <v>6769774.2419999987</v>
      </c>
      <c r="X30" s="663">
        <v>178736</v>
      </c>
      <c r="Y30" s="661">
        <v>0.67499154731094591</v>
      </c>
      <c r="Z30" s="663">
        <v>92435070.770999998</v>
      </c>
      <c r="AA30" s="661">
        <v>0.43485318374973869</v>
      </c>
    </row>
    <row r="31" spans="1:27" s="424" customFormat="1" ht="74.25" customHeight="1" x14ac:dyDescent="0.2">
      <c r="A31" s="1061" t="s">
        <v>250</v>
      </c>
      <c r="B31" s="1062">
        <v>8929149</v>
      </c>
      <c r="C31" s="1062">
        <v>2701183995.2728786</v>
      </c>
      <c r="D31" s="1062">
        <v>10072652</v>
      </c>
      <c r="E31" s="1062">
        <v>2612945553.297966</v>
      </c>
      <c r="F31" s="1062">
        <v>1523349</v>
      </c>
      <c r="G31" s="1062">
        <v>611451197.65181994</v>
      </c>
      <c r="H31" s="1062">
        <v>66059</v>
      </c>
      <c r="I31" s="1062">
        <v>15092270.358899999</v>
      </c>
      <c r="J31" s="1062">
        <v>20591209</v>
      </c>
      <c r="K31" s="1062">
        <v>5940673016.5815649</v>
      </c>
      <c r="L31" s="1062">
        <v>855613</v>
      </c>
      <c r="M31" s="1062">
        <v>74254494.943000004</v>
      </c>
      <c r="N31" s="1062">
        <v>2592340</v>
      </c>
      <c r="O31" s="1062">
        <v>10842756255.574993</v>
      </c>
      <c r="P31" s="1062">
        <v>262812</v>
      </c>
      <c r="Q31" s="1062">
        <v>96125687.088479996</v>
      </c>
      <c r="R31" s="1062">
        <v>435211</v>
      </c>
      <c r="S31" s="1062">
        <v>1048668831.5970401</v>
      </c>
      <c r="T31" s="1062">
        <v>114889</v>
      </c>
      <c r="U31" s="1062">
        <v>81382480.542690009</v>
      </c>
      <c r="V31" s="1062">
        <v>1627665</v>
      </c>
      <c r="W31" s="1062">
        <v>3172755081.3319998</v>
      </c>
      <c r="X31" s="664">
        <v>26479739</v>
      </c>
      <c r="Y31" s="423">
        <v>100</v>
      </c>
      <c r="Z31" s="664">
        <v>21256615847.659767</v>
      </c>
      <c r="AA31" s="423">
        <v>100</v>
      </c>
    </row>
    <row r="32" spans="1:27" x14ac:dyDescent="0.55000000000000004">
      <c r="A32" s="618"/>
      <c r="B32" s="666"/>
      <c r="C32" s="619"/>
      <c r="D32" s="666"/>
      <c r="E32" s="619"/>
      <c r="F32" s="666"/>
      <c r="G32" s="619"/>
      <c r="H32" s="666"/>
      <c r="I32" s="619"/>
      <c r="J32" s="666"/>
      <c r="K32" s="619"/>
      <c r="L32" s="666"/>
      <c r="M32" s="619"/>
      <c r="N32" s="666"/>
      <c r="O32" s="619"/>
      <c r="P32" s="666"/>
      <c r="Q32" s="619"/>
      <c r="R32" s="666"/>
      <c r="S32" s="619"/>
      <c r="T32" s="666"/>
      <c r="U32" s="619"/>
      <c r="V32" s="666"/>
      <c r="W32" s="619"/>
      <c r="X32" s="666"/>
      <c r="Y32" s="619"/>
      <c r="Z32" s="618"/>
      <c r="AA32" s="619"/>
    </row>
  </sheetData>
  <mergeCells count="20">
    <mergeCell ref="P4:Q5"/>
    <mergeCell ref="R4:S5"/>
    <mergeCell ref="T4:U5"/>
    <mergeCell ref="B5:K5"/>
    <mergeCell ref="L5:M5"/>
    <mergeCell ref="N5:O5"/>
    <mergeCell ref="V4:W5"/>
    <mergeCell ref="X4:AA5"/>
    <mergeCell ref="Y6:Y7"/>
    <mergeCell ref="AA6:AA7"/>
    <mergeCell ref="X3:AA3"/>
    <mergeCell ref="D6:E6"/>
    <mergeCell ref="F6:G6"/>
    <mergeCell ref="H6:I6"/>
    <mergeCell ref="J6:K6"/>
    <mergeCell ref="A1:E1"/>
    <mergeCell ref="A2:E2"/>
    <mergeCell ref="A4:A8"/>
    <mergeCell ref="B4:O4"/>
    <mergeCell ref="B6:C6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21" orientation="landscape" r:id="rId1"/>
  <headerFooter alignWithMargins="0">
    <oddFooter xml:space="preserve">&amp;C&amp;22 19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79998168889431442"/>
    <pageSetUpPr fitToPage="1"/>
  </sheetPr>
  <dimension ref="A1:S29"/>
  <sheetViews>
    <sheetView view="pageBreakPreview" zoomScale="55" zoomScaleNormal="60" zoomScaleSheetLayoutView="55" workbookViewId="0">
      <selection activeCell="R141" sqref="R141"/>
    </sheetView>
  </sheetViews>
  <sheetFormatPr defaultColWidth="9" defaultRowHeight="21" x14ac:dyDescent="0.35"/>
  <cols>
    <col min="1" max="1" width="30.25" style="73" customWidth="1"/>
    <col min="2" max="2" width="21" style="72" customWidth="1"/>
    <col min="3" max="3" width="20.875" style="73" bestFit="1" customWidth="1"/>
    <col min="4" max="4" width="18.625" style="72" customWidth="1"/>
    <col min="5" max="5" width="18.75" style="73" bestFit="1" customWidth="1"/>
    <col min="6" max="6" width="18.625" style="72" customWidth="1"/>
    <col min="7" max="7" width="23.375" style="73" bestFit="1" customWidth="1"/>
    <col min="8" max="8" width="15" style="72" customWidth="1"/>
    <col min="9" max="9" width="17" style="73" bestFit="1" customWidth="1"/>
    <col min="10" max="10" width="16.75" style="72" customWidth="1"/>
    <col min="11" max="11" width="18.75" style="73" bestFit="1" customWidth="1"/>
    <col min="12" max="12" width="15" style="72" customWidth="1"/>
    <col min="13" max="13" width="17" style="73" bestFit="1" customWidth="1"/>
    <col min="14" max="14" width="18.625" style="72" customWidth="1"/>
    <col min="15" max="15" width="20.875" style="73" bestFit="1" customWidth="1"/>
    <col min="16" max="16" width="20.125" style="72" customWidth="1"/>
    <col min="17" max="17" width="10.75" style="73" customWidth="1"/>
    <col min="18" max="18" width="20.625" style="73" bestFit="1" customWidth="1"/>
    <col min="19" max="19" width="10.75" style="73" customWidth="1"/>
    <col min="20" max="16384" width="9" style="73"/>
  </cols>
  <sheetData>
    <row r="1" spans="1:19" s="587" customFormat="1" ht="28.5" x14ac:dyDescent="0.45">
      <c r="A1" s="1598" t="s">
        <v>772</v>
      </c>
      <c r="B1" s="1599"/>
      <c r="C1" s="1598"/>
      <c r="D1" s="1599"/>
      <c r="E1" s="1598"/>
      <c r="F1" s="668"/>
      <c r="H1" s="668"/>
      <c r="J1" s="668"/>
      <c r="L1" s="668"/>
      <c r="N1" s="668"/>
      <c r="P1" s="668"/>
    </row>
    <row r="2" spans="1:19" s="587" customFormat="1" ht="28.5" x14ac:dyDescent="0.45">
      <c r="A2" s="1598" t="s">
        <v>773</v>
      </c>
      <c r="B2" s="1599"/>
      <c r="C2" s="1598"/>
      <c r="D2" s="1599"/>
      <c r="E2" s="1598"/>
      <c r="F2" s="668"/>
      <c r="H2" s="668"/>
      <c r="J2" s="668"/>
      <c r="L2" s="668"/>
      <c r="N2" s="668"/>
      <c r="P2" s="668"/>
    </row>
    <row r="3" spans="1:19" s="587" customFormat="1" ht="28.5" x14ac:dyDescent="0.45">
      <c r="A3" s="630"/>
      <c r="B3" s="668"/>
      <c r="D3" s="668"/>
      <c r="F3" s="668"/>
      <c r="H3" s="668"/>
      <c r="J3" s="668"/>
      <c r="L3" s="668"/>
      <c r="N3" s="668"/>
      <c r="P3" s="1590" t="s">
        <v>249</v>
      </c>
      <c r="Q3" s="1591"/>
      <c r="R3" s="1591"/>
      <c r="S3" s="1591"/>
    </row>
    <row r="4" spans="1:19" ht="45" customHeight="1" x14ac:dyDescent="0.35">
      <c r="A4" s="1602" t="s">
        <v>447</v>
      </c>
      <c r="B4" s="1594" t="s">
        <v>602</v>
      </c>
      <c r="C4" s="1596"/>
      <c r="D4" s="1597"/>
      <c r="E4" s="1596"/>
      <c r="F4" s="1597"/>
      <c r="G4" s="1596"/>
      <c r="H4" s="1597"/>
      <c r="I4" s="1596"/>
      <c r="J4" s="1597"/>
      <c r="K4" s="1596"/>
      <c r="L4" s="1597"/>
      <c r="M4" s="1596"/>
      <c r="N4" s="1597"/>
      <c r="O4" s="1595"/>
      <c r="P4" s="1592" t="s">
        <v>596</v>
      </c>
      <c r="Q4" s="1593"/>
      <c r="R4" s="1593"/>
      <c r="S4" s="1593"/>
    </row>
    <row r="5" spans="1:19" s="468" customFormat="1" ht="94.5" customHeight="1" x14ac:dyDescent="0.2">
      <c r="A5" s="1602"/>
      <c r="B5" s="1592" t="s">
        <v>595</v>
      </c>
      <c r="C5" s="1593"/>
      <c r="D5" s="1594" t="s">
        <v>597</v>
      </c>
      <c r="E5" s="1595"/>
      <c r="F5" s="1592" t="s">
        <v>598</v>
      </c>
      <c r="G5" s="1593"/>
      <c r="H5" s="1594" t="s">
        <v>599</v>
      </c>
      <c r="I5" s="1595"/>
      <c r="J5" s="1594" t="s">
        <v>600</v>
      </c>
      <c r="K5" s="1595"/>
      <c r="L5" s="1594" t="s">
        <v>601</v>
      </c>
      <c r="M5" s="1595"/>
      <c r="N5" s="1594" t="s">
        <v>501</v>
      </c>
      <c r="O5" s="1595"/>
      <c r="P5" s="1592"/>
      <c r="Q5" s="1593"/>
      <c r="R5" s="1593"/>
      <c r="S5" s="1593"/>
    </row>
    <row r="6" spans="1:19" s="468" customFormat="1" ht="154.5" customHeight="1" x14ac:dyDescent="0.2">
      <c r="A6" s="1602"/>
      <c r="B6" s="669" t="s">
        <v>659</v>
      </c>
      <c r="C6" s="631" t="s">
        <v>660</v>
      </c>
      <c r="D6" s="669" t="s">
        <v>659</v>
      </c>
      <c r="E6" s="631" t="s">
        <v>660</v>
      </c>
      <c r="F6" s="669" t="s">
        <v>659</v>
      </c>
      <c r="G6" s="631" t="s">
        <v>660</v>
      </c>
      <c r="H6" s="669" t="s">
        <v>659</v>
      </c>
      <c r="I6" s="631" t="s">
        <v>660</v>
      </c>
      <c r="J6" s="669" t="s">
        <v>659</v>
      </c>
      <c r="K6" s="631" t="s">
        <v>660</v>
      </c>
      <c r="L6" s="669" t="s">
        <v>659</v>
      </c>
      <c r="M6" s="631" t="s">
        <v>660</v>
      </c>
      <c r="N6" s="669" t="s">
        <v>659</v>
      </c>
      <c r="O6" s="631" t="s">
        <v>660</v>
      </c>
      <c r="P6" s="675" t="s">
        <v>659</v>
      </c>
      <c r="Q6" s="633" t="s">
        <v>448</v>
      </c>
      <c r="R6" s="632" t="s">
        <v>660</v>
      </c>
      <c r="S6" s="633" t="s">
        <v>448</v>
      </c>
    </row>
    <row r="7" spans="1:19" s="603" customFormat="1" ht="90" customHeight="1" x14ac:dyDescent="0.2">
      <c r="A7" s="634" t="s">
        <v>655</v>
      </c>
      <c r="B7" s="670">
        <v>794846</v>
      </c>
      <c r="C7" s="670">
        <v>212317.93640413988</v>
      </c>
      <c r="D7" s="670">
        <v>42554</v>
      </c>
      <c r="E7" s="670">
        <v>5729.8288009999997</v>
      </c>
      <c r="F7" s="670">
        <v>251112</v>
      </c>
      <c r="G7" s="670">
        <v>982450.45381767105</v>
      </c>
      <c r="H7" s="670">
        <v>85</v>
      </c>
      <c r="I7" s="670">
        <v>13.878746000000001</v>
      </c>
      <c r="J7" s="670">
        <v>0</v>
      </c>
      <c r="K7" s="670">
        <v>0</v>
      </c>
      <c r="L7" s="670">
        <v>4751</v>
      </c>
      <c r="M7" s="670">
        <v>1944.55</v>
      </c>
      <c r="N7" s="670">
        <v>170722</v>
      </c>
      <c r="O7" s="670">
        <v>97513.525198000003</v>
      </c>
      <c r="P7" s="676">
        <v>1264070</v>
      </c>
      <c r="Q7" s="1063">
        <v>36.753838804380095</v>
      </c>
      <c r="R7" s="676">
        <v>1299970.1729668109</v>
      </c>
      <c r="S7" s="1063">
        <v>36.80583529332749</v>
      </c>
    </row>
    <row r="8" spans="1:19" s="603" customFormat="1" ht="90" customHeight="1" x14ac:dyDescent="0.2">
      <c r="A8" s="635" t="s">
        <v>656</v>
      </c>
      <c r="B8" s="670">
        <v>109694</v>
      </c>
      <c r="C8" s="670">
        <v>21498.98380926</v>
      </c>
      <c r="D8" s="670">
        <v>5251</v>
      </c>
      <c r="E8" s="670">
        <v>447.61471900000004</v>
      </c>
      <c r="F8" s="670">
        <v>4066</v>
      </c>
      <c r="G8" s="670">
        <v>14136.418247880001</v>
      </c>
      <c r="H8" s="670">
        <v>292</v>
      </c>
      <c r="I8" s="670">
        <v>90.667795999999996</v>
      </c>
      <c r="J8" s="670">
        <v>380</v>
      </c>
      <c r="K8" s="670">
        <v>631.94326980000005</v>
      </c>
      <c r="L8" s="670">
        <v>301</v>
      </c>
      <c r="M8" s="670">
        <v>153.30653074</v>
      </c>
      <c r="N8" s="670">
        <v>2802</v>
      </c>
      <c r="O8" s="670">
        <v>785.80052967000006</v>
      </c>
      <c r="P8" s="676">
        <v>122786</v>
      </c>
      <c r="Q8" s="1063">
        <v>3.5701004306997355</v>
      </c>
      <c r="R8" s="676">
        <v>37744.734902350006</v>
      </c>
      <c r="S8" s="1063">
        <v>1.0686602853630793</v>
      </c>
    </row>
    <row r="9" spans="1:19" s="603" customFormat="1" ht="90" customHeight="1" x14ac:dyDescent="0.2">
      <c r="A9" s="635" t="s">
        <v>657</v>
      </c>
      <c r="B9" s="670">
        <v>680730</v>
      </c>
      <c r="C9" s="670">
        <v>179275.7598040399</v>
      </c>
      <c r="D9" s="670">
        <v>33745</v>
      </c>
      <c r="E9" s="670">
        <v>3577.3583440000002</v>
      </c>
      <c r="F9" s="670">
        <v>25193</v>
      </c>
      <c r="G9" s="670">
        <v>175701.35865241202</v>
      </c>
      <c r="H9" s="670">
        <v>5231</v>
      </c>
      <c r="I9" s="670">
        <v>1813.32281126</v>
      </c>
      <c r="J9" s="670">
        <v>27522</v>
      </c>
      <c r="K9" s="670">
        <v>56091.918786209993</v>
      </c>
      <c r="L9" s="670">
        <v>5235</v>
      </c>
      <c r="M9" s="670">
        <v>2376.6133746099999</v>
      </c>
      <c r="N9" s="670">
        <v>3472</v>
      </c>
      <c r="O9" s="670">
        <v>1231.0066320000003</v>
      </c>
      <c r="P9" s="676">
        <v>781128</v>
      </c>
      <c r="Q9" s="1063">
        <v>22.711916743208693</v>
      </c>
      <c r="R9" s="676">
        <v>420067.33840453194</v>
      </c>
      <c r="S9" s="1063">
        <v>11.89329539318468</v>
      </c>
    </row>
    <row r="10" spans="1:19" s="603" customFormat="1" ht="90" customHeight="1" x14ac:dyDescent="0.2">
      <c r="A10" s="635" t="s">
        <v>658</v>
      </c>
      <c r="B10" s="670">
        <v>804196</v>
      </c>
      <c r="C10" s="670">
        <v>214322.46261387999</v>
      </c>
      <c r="D10" s="670">
        <v>8834</v>
      </c>
      <c r="E10" s="670">
        <v>1381.7725479999997</v>
      </c>
      <c r="F10" s="670">
        <v>10521</v>
      </c>
      <c r="G10" s="670">
        <v>516258.91062196979</v>
      </c>
      <c r="H10" s="670">
        <v>2753</v>
      </c>
      <c r="I10" s="670">
        <v>655.19103328000085</v>
      </c>
      <c r="J10" s="670">
        <v>7560</v>
      </c>
      <c r="K10" s="670">
        <v>13925.340236569999</v>
      </c>
      <c r="L10" s="670">
        <v>10443</v>
      </c>
      <c r="M10" s="670">
        <v>7877.8849709999968</v>
      </c>
      <c r="N10" s="670">
        <v>119586</v>
      </c>
      <c r="O10" s="670">
        <v>71500.127030000003</v>
      </c>
      <c r="P10" s="676">
        <v>963893</v>
      </c>
      <c r="Q10" s="1063">
        <v>28.025954216673398</v>
      </c>
      <c r="R10" s="676">
        <v>825921.68905469973</v>
      </c>
      <c r="S10" s="1063">
        <v>23.384180871748526</v>
      </c>
    </row>
    <row r="11" spans="1:19" s="603" customFormat="1" ht="90" customHeight="1" x14ac:dyDescent="0.2">
      <c r="A11" s="636" t="s">
        <v>192</v>
      </c>
      <c r="B11" s="671">
        <v>141130</v>
      </c>
      <c r="C11" s="671">
        <v>26526.285061270013</v>
      </c>
      <c r="D11" s="671">
        <v>414</v>
      </c>
      <c r="E11" s="671">
        <v>39.225873000000398</v>
      </c>
      <c r="F11" s="671">
        <v>334</v>
      </c>
      <c r="G11" s="671">
        <v>487460.96554402763</v>
      </c>
      <c r="H11" s="671">
        <v>262</v>
      </c>
      <c r="I11" s="671">
        <v>20.227034059999994</v>
      </c>
      <c r="J11" s="671">
        <v>657</v>
      </c>
      <c r="K11" s="671">
        <v>12218.89128309001</v>
      </c>
      <c r="L11" s="671">
        <v>8</v>
      </c>
      <c r="M11" s="671">
        <v>109.21179968</v>
      </c>
      <c r="N11" s="671">
        <v>164605</v>
      </c>
      <c r="O11" s="671">
        <v>421888.84584233002</v>
      </c>
      <c r="P11" s="676">
        <v>307410</v>
      </c>
      <c r="Q11" s="1063">
        <v>8.9381898050380801</v>
      </c>
      <c r="R11" s="676">
        <v>948263.6524374577</v>
      </c>
      <c r="S11" s="1063">
        <v>26.84802815637623</v>
      </c>
    </row>
    <row r="12" spans="1:19" s="603" customFormat="1" ht="90" customHeight="1" x14ac:dyDescent="0.2">
      <c r="A12" s="637" t="s">
        <v>316</v>
      </c>
      <c r="B12" s="672">
        <v>2530596</v>
      </c>
      <c r="C12" s="672">
        <v>653941.42769258982</v>
      </c>
      <c r="D12" s="672">
        <v>90798</v>
      </c>
      <c r="E12" s="672">
        <v>11175.800285000001</v>
      </c>
      <c r="F12" s="672">
        <v>291226</v>
      </c>
      <c r="G12" s="672">
        <v>2176008.1068839603</v>
      </c>
      <c r="H12" s="672">
        <v>8623</v>
      </c>
      <c r="I12" s="672">
        <v>2593.2874206000006</v>
      </c>
      <c r="J12" s="672">
        <v>36119</v>
      </c>
      <c r="K12" s="672">
        <v>82868.093575670006</v>
      </c>
      <c r="L12" s="672">
        <v>20738</v>
      </c>
      <c r="M12" s="672">
        <v>12461.566676029997</v>
      </c>
      <c r="N12" s="672">
        <v>461187</v>
      </c>
      <c r="O12" s="672">
        <v>592919.30523200007</v>
      </c>
      <c r="P12" s="676">
        <v>3439287</v>
      </c>
      <c r="Q12" s="1063">
        <v>100</v>
      </c>
      <c r="R12" s="676">
        <v>3531967.5877658501</v>
      </c>
      <c r="S12" s="1063">
        <v>100</v>
      </c>
    </row>
    <row r="13" spans="1:19" s="603" customFormat="1" ht="33.75" customHeight="1" x14ac:dyDescent="0.35">
      <c r="A13" s="1600" t="s">
        <v>247</v>
      </c>
      <c r="B13" s="1601"/>
      <c r="C13" s="1600"/>
      <c r="D13" s="1601"/>
      <c r="E13" s="1600"/>
      <c r="F13" s="674"/>
      <c r="G13" s="638"/>
      <c r="H13" s="674"/>
      <c r="I13" s="638"/>
      <c r="J13" s="674"/>
      <c r="K13" s="638"/>
      <c r="L13" s="674"/>
      <c r="M13" s="638"/>
      <c r="N13" s="674"/>
      <c r="O13" s="73"/>
      <c r="P13" s="72"/>
      <c r="Q13" s="73"/>
      <c r="R13" s="73"/>
      <c r="S13" s="639"/>
    </row>
    <row r="14" spans="1:19" ht="33.75" customHeight="1" x14ac:dyDescent="0.35">
      <c r="A14" s="1600" t="s">
        <v>248</v>
      </c>
      <c r="B14" s="1601"/>
      <c r="C14" s="1600"/>
      <c r="D14" s="1601"/>
      <c r="E14" s="1600"/>
    </row>
    <row r="15" spans="1:19" x14ac:dyDescent="0.35">
      <c r="A15" s="119"/>
      <c r="B15" s="120"/>
      <c r="C15" s="119"/>
      <c r="D15" s="120"/>
      <c r="E15" s="119"/>
      <c r="F15" s="120"/>
      <c r="G15" s="119"/>
      <c r="H15" s="120"/>
      <c r="I15" s="119"/>
      <c r="J15" s="120"/>
      <c r="K15" s="119"/>
      <c r="L15" s="120"/>
      <c r="M15" s="119"/>
      <c r="N15" s="120"/>
      <c r="O15" s="119"/>
      <c r="P15" s="120"/>
      <c r="Q15" s="119"/>
      <c r="R15" s="119"/>
      <c r="S15" s="119"/>
    </row>
    <row r="16" spans="1:19" ht="23.25" x14ac:dyDescent="0.35">
      <c r="A16" s="640"/>
      <c r="B16" s="673"/>
      <c r="C16" s="641"/>
      <c r="D16" s="673"/>
      <c r="E16" s="641"/>
      <c r="F16" s="673"/>
      <c r="G16" s="641"/>
      <c r="H16" s="673"/>
      <c r="I16" s="641"/>
      <c r="J16" s="673"/>
      <c r="K16" s="641"/>
      <c r="L16" s="673"/>
      <c r="M16" s="641"/>
      <c r="N16" s="673"/>
      <c r="O16" s="641"/>
      <c r="P16" s="673"/>
      <c r="Q16" s="641"/>
      <c r="R16" s="641"/>
      <c r="S16" s="641"/>
    </row>
    <row r="29" spans="9:9" x14ac:dyDescent="0.35">
      <c r="I29" s="72"/>
    </row>
  </sheetData>
  <mergeCells count="15">
    <mergeCell ref="A1:E1"/>
    <mergeCell ref="A2:E2"/>
    <mergeCell ref="A14:E14"/>
    <mergeCell ref="A4:A6"/>
    <mergeCell ref="B5:C5"/>
    <mergeCell ref="A13:E13"/>
    <mergeCell ref="P3:S3"/>
    <mergeCell ref="P4:S5"/>
    <mergeCell ref="D5:E5"/>
    <mergeCell ref="N5:O5"/>
    <mergeCell ref="F5:G5"/>
    <mergeCell ref="H5:I5"/>
    <mergeCell ref="J5:K5"/>
    <mergeCell ref="L5:M5"/>
    <mergeCell ref="B4:O4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38" orientation="landscape" r:id="rId1"/>
  <headerFooter alignWithMargins="0">
    <oddFooter xml:space="preserve">&amp;C&amp;22 19
</oddFooter>
  </headerFooter>
  <rowBreaks count="1" manualBreakCount="1">
    <brk id="1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79998168889431442"/>
    <pageSetUpPr fitToPage="1"/>
  </sheetPr>
  <dimension ref="A1:Q28"/>
  <sheetViews>
    <sheetView view="pageBreakPreview" topLeftCell="B1" zoomScale="60" zoomScaleNormal="70" workbookViewId="0">
      <selection activeCell="C46" sqref="C46"/>
    </sheetView>
  </sheetViews>
  <sheetFormatPr defaultColWidth="25.375" defaultRowHeight="25.5" customHeight="1" x14ac:dyDescent="0.35"/>
  <cols>
    <col min="1" max="1" width="9.75" style="39" hidden="1" customWidth="1"/>
    <col min="2" max="2" width="42.125" style="45" bestFit="1" customWidth="1"/>
    <col min="3" max="3" width="20" style="41" bestFit="1" customWidth="1"/>
    <col min="4" max="4" width="21.25" style="41" customWidth="1"/>
    <col min="5" max="5" width="18.875" style="41" bestFit="1" customWidth="1"/>
    <col min="6" max="6" width="20" style="41" bestFit="1" customWidth="1"/>
    <col min="7" max="7" width="17.75" style="41" bestFit="1" customWidth="1"/>
    <col min="8" max="8" width="18.875" style="41" bestFit="1" customWidth="1"/>
    <col min="9" max="9" width="21" style="41" customWidth="1"/>
    <col min="10" max="10" width="21.625" style="41" customWidth="1"/>
    <col min="11" max="11" width="19" style="41" customWidth="1"/>
    <col min="12" max="13" width="18.875" style="41" bestFit="1" customWidth="1"/>
    <col min="14" max="14" width="17.75" style="41" bestFit="1" customWidth="1"/>
    <col min="15" max="15" width="18.25" style="41" bestFit="1" customWidth="1"/>
    <col min="16" max="16" width="20.75" style="41" customWidth="1"/>
    <col min="17" max="17" width="25.375" style="41" customWidth="1"/>
    <col min="18" max="16384" width="25.375" style="41"/>
  </cols>
  <sheetData>
    <row r="1" spans="1:17" ht="28.5" x14ac:dyDescent="0.45">
      <c r="A1" s="39" t="s">
        <v>322</v>
      </c>
      <c r="B1" s="1607" t="s">
        <v>717</v>
      </c>
      <c r="C1" s="1607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40"/>
    </row>
    <row r="2" spans="1:17" ht="28.5" x14ac:dyDescent="0.45">
      <c r="B2" s="1608" t="s">
        <v>785</v>
      </c>
      <c r="C2" s="1608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</row>
    <row r="3" spans="1:17" ht="21" x14ac:dyDescent="0.35"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1616" t="s">
        <v>439</v>
      </c>
      <c r="O3" s="1616"/>
      <c r="P3" s="1616"/>
    </row>
    <row r="4" spans="1:17" s="44" customFormat="1" ht="21" x14ac:dyDescent="0.2">
      <c r="A4" s="39"/>
      <c r="B4" s="1603" t="s">
        <v>342</v>
      </c>
      <c r="C4" s="1610" t="s">
        <v>450</v>
      </c>
      <c r="D4" s="1611"/>
      <c r="E4" s="1611"/>
      <c r="F4" s="1611"/>
      <c r="G4" s="1611"/>
      <c r="H4" s="1611"/>
      <c r="I4" s="1611"/>
      <c r="J4" s="1611"/>
      <c r="K4" s="1612"/>
      <c r="L4" s="1613" t="s">
        <v>451</v>
      </c>
      <c r="M4" s="1614"/>
      <c r="N4" s="1614"/>
      <c r="O4" s="1615"/>
      <c r="P4" s="1605" t="s">
        <v>453</v>
      </c>
    </row>
    <row r="5" spans="1:17" s="44" customFormat="1" ht="39" customHeight="1" x14ac:dyDescent="0.2">
      <c r="A5" s="39"/>
      <c r="B5" s="1609"/>
      <c r="C5" s="1617" t="s">
        <v>139</v>
      </c>
      <c r="D5" s="1618"/>
      <c r="E5" s="1618"/>
      <c r="F5" s="1619"/>
      <c r="G5" s="1604" t="s">
        <v>346</v>
      </c>
      <c r="H5" s="1603" t="s">
        <v>347</v>
      </c>
      <c r="I5" s="1604" t="s">
        <v>348</v>
      </c>
      <c r="J5" s="1604" t="s">
        <v>349</v>
      </c>
      <c r="K5" s="1606" t="s">
        <v>350</v>
      </c>
      <c r="L5" s="1603" t="s">
        <v>641</v>
      </c>
      <c r="M5" s="1603" t="s">
        <v>642</v>
      </c>
      <c r="N5" s="1603" t="s">
        <v>643</v>
      </c>
      <c r="O5" s="1605" t="s">
        <v>452</v>
      </c>
      <c r="P5" s="1606"/>
    </row>
    <row r="6" spans="1:17" s="44" customFormat="1" ht="42" x14ac:dyDescent="0.2">
      <c r="A6" s="39"/>
      <c r="B6" s="1609"/>
      <c r="C6" s="46" t="s">
        <v>343</v>
      </c>
      <c r="D6" s="46" t="s">
        <v>449</v>
      </c>
      <c r="E6" s="46" t="s">
        <v>344</v>
      </c>
      <c r="F6" s="146" t="s">
        <v>345</v>
      </c>
      <c r="G6" s="1604"/>
      <c r="H6" s="1604"/>
      <c r="I6" s="1604"/>
      <c r="J6" s="1604"/>
      <c r="K6" s="1606"/>
      <c r="L6" s="1604"/>
      <c r="M6" s="1604"/>
      <c r="N6" s="1604"/>
      <c r="O6" s="1606"/>
      <c r="P6" s="1606"/>
    </row>
    <row r="7" spans="1:17" s="429" customFormat="1" ht="48.75" customHeight="1" x14ac:dyDescent="0.2">
      <c r="A7" s="425" t="s">
        <v>323</v>
      </c>
      <c r="B7" s="426" t="s">
        <v>324</v>
      </c>
      <c r="C7" s="427"/>
      <c r="D7" s="427"/>
      <c r="E7" s="427"/>
      <c r="F7" s="428"/>
      <c r="G7" s="427"/>
      <c r="H7" s="427"/>
      <c r="I7" s="427"/>
      <c r="J7" s="427"/>
      <c r="K7" s="428"/>
      <c r="L7" s="427"/>
      <c r="M7" s="427"/>
      <c r="N7" s="427"/>
      <c r="O7" s="428"/>
      <c r="P7" s="428"/>
    </row>
    <row r="8" spans="1:17" s="429" customFormat="1" ht="36" customHeight="1" x14ac:dyDescent="0.2">
      <c r="A8" s="425" t="s">
        <v>325</v>
      </c>
      <c r="B8" s="430" t="s">
        <v>142</v>
      </c>
      <c r="C8" s="431">
        <v>60787706.35865999</v>
      </c>
      <c r="D8" s="431">
        <v>204015.44148000001</v>
      </c>
      <c r="E8" s="431">
        <v>4655001.79048</v>
      </c>
      <c r="F8" s="432">
        <v>65646723.590619996</v>
      </c>
      <c r="G8" s="431">
        <v>2657487.6488399995</v>
      </c>
      <c r="H8" s="431">
        <v>9712743.2198099978</v>
      </c>
      <c r="I8" s="431">
        <v>412924.11647000001</v>
      </c>
      <c r="J8" s="431">
        <v>4489928.0144299995</v>
      </c>
      <c r="K8" s="432">
        <v>82919806.590169981</v>
      </c>
      <c r="L8" s="431">
        <v>2268415.8348300001</v>
      </c>
      <c r="M8" s="431">
        <v>19587478.258730002</v>
      </c>
      <c r="N8" s="431">
        <v>1011088.0057499999</v>
      </c>
      <c r="O8" s="432">
        <v>22866982.099310003</v>
      </c>
      <c r="P8" s="432">
        <v>105786788.68947998</v>
      </c>
    </row>
    <row r="9" spans="1:17" s="429" customFormat="1" ht="36" customHeight="1" x14ac:dyDescent="0.2">
      <c r="A9" s="425" t="s">
        <v>326</v>
      </c>
      <c r="B9" s="430" t="s">
        <v>143</v>
      </c>
      <c r="C9" s="431">
        <v>509620.37118000002</v>
      </c>
      <c r="D9" s="431">
        <v>0</v>
      </c>
      <c r="E9" s="431">
        <v>1038754.7023</v>
      </c>
      <c r="F9" s="432">
        <v>1548375.07348</v>
      </c>
      <c r="G9" s="431">
        <v>0</v>
      </c>
      <c r="H9" s="431">
        <v>0</v>
      </c>
      <c r="I9" s="431">
        <v>0</v>
      </c>
      <c r="J9" s="431">
        <v>0</v>
      </c>
      <c r="K9" s="432">
        <v>1548375.07348</v>
      </c>
      <c r="L9" s="431">
        <v>0</v>
      </c>
      <c r="M9" s="431">
        <v>5478.6216900000009</v>
      </c>
      <c r="N9" s="431">
        <v>0</v>
      </c>
      <c r="O9" s="432">
        <v>5478.6216900000009</v>
      </c>
      <c r="P9" s="432">
        <v>1553853.69517</v>
      </c>
    </row>
    <row r="10" spans="1:17" s="429" customFormat="1" ht="36" customHeight="1" x14ac:dyDescent="0.2">
      <c r="A10" s="425" t="s">
        <v>327</v>
      </c>
      <c r="B10" s="430" t="s">
        <v>144</v>
      </c>
      <c r="C10" s="431">
        <v>3425224.7970206267</v>
      </c>
      <c r="D10" s="431">
        <v>0</v>
      </c>
      <c r="E10" s="431">
        <v>498527.49493446172</v>
      </c>
      <c r="F10" s="432">
        <v>3923752.2919550883</v>
      </c>
      <c r="G10" s="431">
        <v>54.621670000000002</v>
      </c>
      <c r="H10" s="431">
        <v>345794.65039999993</v>
      </c>
      <c r="I10" s="431">
        <v>-862.42655000000002</v>
      </c>
      <c r="J10" s="431">
        <v>237615.42034000001</v>
      </c>
      <c r="K10" s="432">
        <v>4506354.557815088</v>
      </c>
      <c r="L10" s="431">
        <v>148823.28771999999</v>
      </c>
      <c r="M10" s="431">
        <v>1709878.5661433078</v>
      </c>
      <c r="N10" s="431">
        <v>90560.764443042179</v>
      </c>
      <c r="O10" s="432">
        <v>1949262.61830635</v>
      </c>
      <c r="P10" s="432">
        <v>6455617.1761214379</v>
      </c>
    </row>
    <row r="11" spans="1:17" s="429" customFormat="1" ht="48.75" customHeight="1" x14ac:dyDescent="0.2">
      <c r="A11" s="425" t="s">
        <v>328</v>
      </c>
      <c r="B11" s="430" t="s">
        <v>145</v>
      </c>
      <c r="C11" s="433">
        <v>57872101.932819359</v>
      </c>
      <c r="D11" s="433">
        <v>204015.44148000001</v>
      </c>
      <c r="E11" s="433">
        <v>5195228.997845538</v>
      </c>
      <c r="F11" s="434">
        <v>63271346.3721449</v>
      </c>
      <c r="G11" s="433">
        <v>2657433.0271699997</v>
      </c>
      <c r="H11" s="433">
        <v>9366948.5694099981</v>
      </c>
      <c r="I11" s="433">
        <v>413786.54301999998</v>
      </c>
      <c r="J11" s="433">
        <v>4252312.5940899998</v>
      </c>
      <c r="K11" s="434">
        <v>79961827.105834886</v>
      </c>
      <c r="L11" s="433">
        <v>2119592.5471100002</v>
      </c>
      <c r="M11" s="433">
        <v>17883078.314276695</v>
      </c>
      <c r="N11" s="433">
        <v>920527.24130695767</v>
      </c>
      <c r="O11" s="434">
        <v>20923198.102693655</v>
      </c>
      <c r="P11" s="434">
        <v>100885025.20852853</v>
      </c>
    </row>
    <row r="12" spans="1:17" s="429" customFormat="1" ht="48.75" customHeight="1" x14ac:dyDescent="0.2">
      <c r="A12" s="425" t="s">
        <v>329</v>
      </c>
      <c r="B12" s="430" t="s">
        <v>330</v>
      </c>
      <c r="C12" s="431"/>
      <c r="D12" s="431"/>
      <c r="E12" s="431"/>
      <c r="F12" s="432"/>
      <c r="G12" s="431"/>
      <c r="H12" s="431"/>
      <c r="I12" s="431"/>
      <c r="J12" s="431"/>
      <c r="K12" s="432"/>
      <c r="L12" s="431"/>
      <c r="M12" s="431"/>
      <c r="N12" s="431"/>
      <c r="O12" s="432"/>
      <c r="P12" s="432"/>
    </row>
    <row r="13" spans="1:17" s="429" customFormat="1" ht="36" customHeight="1" x14ac:dyDescent="0.2">
      <c r="A13" s="425" t="s">
        <v>331</v>
      </c>
      <c r="B13" s="430" t="s">
        <v>146</v>
      </c>
      <c r="C13" s="431">
        <v>298721427.90054005</v>
      </c>
      <c r="D13" s="431">
        <v>4322494.1715700002</v>
      </c>
      <c r="E13" s="431">
        <v>7088725.4899900006</v>
      </c>
      <c r="F13" s="432">
        <v>310132647.56210005</v>
      </c>
      <c r="G13" s="431">
        <v>12879209.494510001</v>
      </c>
      <c r="H13" s="431">
        <v>21338501.256992783</v>
      </c>
      <c r="I13" s="431">
        <v>1907042.0996699999</v>
      </c>
      <c r="J13" s="431">
        <v>45747.811000000002</v>
      </c>
      <c r="K13" s="432">
        <v>346303148.22427279</v>
      </c>
      <c r="L13" s="431">
        <v>9555007.1595800016</v>
      </c>
      <c r="M13" s="431">
        <v>80359076.493890002</v>
      </c>
      <c r="N13" s="431">
        <v>5090840.0735300006</v>
      </c>
      <c r="O13" s="432">
        <v>95004923.727000013</v>
      </c>
      <c r="P13" s="432">
        <v>441308071.95127279</v>
      </c>
    </row>
    <row r="14" spans="1:17" s="429" customFormat="1" ht="36" customHeight="1" x14ac:dyDescent="0.2">
      <c r="A14" s="425" t="s">
        <v>332</v>
      </c>
      <c r="B14" s="430" t="s">
        <v>147</v>
      </c>
      <c r="C14" s="431">
        <v>1108183.4823999999</v>
      </c>
      <c r="D14" s="431">
        <v>0</v>
      </c>
      <c r="E14" s="431">
        <v>322905.20047000004</v>
      </c>
      <c r="F14" s="432">
        <v>1431088.6828699999</v>
      </c>
      <c r="G14" s="431">
        <v>0</v>
      </c>
      <c r="H14" s="431">
        <v>0</v>
      </c>
      <c r="I14" s="431">
        <v>0</v>
      </c>
      <c r="J14" s="431">
        <v>0</v>
      </c>
      <c r="K14" s="432">
        <v>1431088.6828699999</v>
      </c>
      <c r="L14" s="431">
        <v>0</v>
      </c>
      <c r="M14" s="431">
        <v>2917.6087900000002</v>
      </c>
      <c r="N14" s="431">
        <v>0</v>
      </c>
      <c r="O14" s="432">
        <v>2917.6087900000002</v>
      </c>
      <c r="P14" s="432">
        <v>1434006.2916599999</v>
      </c>
    </row>
    <row r="15" spans="1:17" s="429" customFormat="1" ht="36" customHeight="1" x14ac:dyDescent="0.2">
      <c r="A15" s="425" t="s">
        <v>333</v>
      </c>
      <c r="B15" s="430" t="s">
        <v>148</v>
      </c>
      <c r="C15" s="431">
        <v>8804214.3591093719</v>
      </c>
      <c r="D15" s="431">
        <v>0</v>
      </c>
      <c r="E15" s="431">
        <v>1212626.3917055356</v>
      </c>
      <c r="F15" s="432">
        <v>10016840.750814907</v>
      </c>
      <c r="G15" s="431">
        <v>1780.5790400000001</v>
      </c>
      <c r="H15" s="431">
        <v>619252.77546000003</v>
      </c>
      <c r="I15" s="431">
        <v>14591.189910000001</v>
      </c>
      <c r="J15" s="431">
        <v>1825.0060799999999</v>
      </c>
      <c r="K15" s="432">
        <v>10654290.301304907</v>
      </c>
      <c r="L15" s="431">
        <v>538801.68076000002</v>
      </c>
      <c r="M15" s="431">
        <v>5237188.7790766917</v>
      </c>
      <c r="N15" s="431">
        <v>244118.31301695778</v>
      </c>
      <c r="O15" s="432">
        <v>6020108.7728536492</v>
      </c>
      <c r="P15" s="432">
        <v>16674399.074158557</v>
      </c>
    </row>
    <row r="16" spans="1:17" s="429" customFormat="1" ht="48.75" customHeight="1" x14ac:dyDescent="0.2">
      <c r="A16" s="425" t="s">
        <v>334</v>
      </c>
      <c r="B16" s="430" t="s">
        <v>149</v>
      </c>
      <c r="C16" s="433">
        <v>291025397.02383065</v>
      </c>
      <c r="D16" s="433">
        <v>4322494.1715700002</v>
      </c>
      <c r="E16" s="433">
        <v>6199004.2987544648</v>
      </c>
      <c r="F16" s="434">
        <v>301546895.49415511</v>
      </c>
      <c r="G16" s="433">
        <v>12877428.91547</v>
      </c>
      <c r="H16" s="433">
        <v>20719248.481532782</v>
      </c>
      <c r="I16" s="433">
        <v>1892450.90976</v>
      </c>
      <c r="J16" s="433">
        <v>43922.804920000002</v>
      </c>
      <c r="K16" s="434">
        <v>337079946.60583782</v>
      </c>
      <c r="L16" s="433">
        <v>9016205.4788200017</v>
      </c>
      <c r="M16" s="433">
        <v>75124805.323603302</v>
      </c>
      <c r="N16" s="433">
        <v>4846721.760513043</v>
      </c>
      <c r="O16" s="434">
        <v>88987732.562936366</v>
      </c>
      <c r="P16" s="434">
        <v>426067679.16877425</v>
      </c>
    </row>
    <row r="17" spans="1:17" s="429" customFormat="1" ht="48.75" customHeight="1" x14ac:dyDescent="0.2">
      <c r="A17" s="425" t="s">
        <v>335</v>
      </c>
      <c r="B17" s="430" t="s">
        <v>336</v>
      </c>
      <c r="C17" s="431"/>
      <c r="D17" s="431"/>
      <c r="E17" s="431"/>
      <c r="F17" s="432"/>
      <c r="G17" s="431"/>
      <c r="H17" s="431"/>
      <c r="I17" s="431"/>
      <c r="J17" s="431"/>
      <c r="K17" s="432"/>
      <c r="L17" s="431"/>
      <c r="M17" s="431"/>
      <c r="N17" s="431"/>
      <c r="O17" s="432"/>
      <c r="P17" s="432"/>
    </row>
    <row r="18" spans="1:17" s="429" customFormat="1" ht="36" customHeight="1" x14ac:dyDescent="0.2">
      <c r="A18" s="425" t="s">
        <v>337</v>
      </c>
      <c r="B18" s="430" t="s">
        <v>150</v>
      </c>
      <c r="C18" s="431">
        <v>13010083.782220002</v>
      </c>
      <c r="D18" s="431">
        <v>-7.6619999999999999</v>
      </c>
      <c r="E18" s="431">
        <v>32172071.576980002</v>
      </c>
      <c r="F18" s="432">
        <v>45182147.6972</v>
      </c>
      <c r="G18" s="431">
        <v>199815.88733000003</v>
      </c>
      <c r="H18" s="431">
        <v>4821474.1224800004</v>
      </c>
      <c r="I18" s="431">
        <v>567017.08462999994</v>
      </c>
      <c r="J18" s="431">
        <v>0</v>
      </c>
      <c r="K18" s="432">
        <v>50770454.791639999</v>
      </c>
      <c r="L18" s="431">
        <v>9661434.0988300014</v>
      </c>
      <c r="M18" s="431">
        <v>534016.60218000005</v>
      </c>
      <c r="N18" s="431">
        <v>3035889.6708900002</v>
      </c>
      <c r="O18" s="432">
        <v>13231340.371900002</v>
      </c>
      <c r="P18" s="432">
        <v>64001795.163539998</v>
      </c>
    </row>
    <row r="19" spans="1:17" s="429" customFormat="1" ht="36" customHeight="1" x14ac:dyDescent="0.2">
      <c r="A19" s="425" t="s">
        <v>338</v>
      </c>
      <c r="B19" s="430" t="s">
        <v>151</v>
      </c>
      <c r="C19" s="431">
        <v>1337.2462600000001</v>
      </c>
      <c r="D19" s="431">
        <v>0</v>
      </c>
      <c r="E19" s="431">
        <v>0</v>
      </c>
      <c r="F19" s="432">
        <v>1337.2462600000001</v>
      </c>
      <c r="G19" s="431">
        <v>0</v>
      </c>
      <c r="H19" s="431">
        <v>0</v>
      </c>
      <c r="I19" s="431">
        <v>0</v>
      </c>
      <c r="J19" s="431">
        <v>0</v>
      </c>
      <c r="K19" s="432">
        <v>1337.2462600000001</v>
      </c>
      <c r="L19" s="431">
        <v>0</v>
      </c>
      <c r="M19" s="431">
        <v>0</v>
      </c>
      <c r="N19" s="431">
        <v>0</v>
      </c>
      <c r="O19" s="432">
        <v>0</v>
      </c>
      <c r="P19" s="432">
        <v>1337.2462600000001</v>
      </c>
    </row>
    <row r="20" spans="1:17" s="429" customFormat="1" ht="36" customHeight="1" x14ac:dyDescent="0.2">
      <c r="A20" s="425" t="s">
        <v>339</v>
      </c>
      <c r="B20" s="430" t="s">
        <v>152</v>
      </c>
      <c r="C20" s="431">
        <v>8391.3999199999998</v>
      </c>
      <c r="D20" s="431">
        <v>0</v>
      </c>
      <c r="E20" s="431">
        <v>975800.33189999999</v>
      </c>
      <c r="F20" s="432">
        <v>984191.73181999999</v>
      </c>
      <c r="G20" s="431">
        <v>0</v>
      </c>
      <c r="H20" s="431">
        <v>7208.3087799999994</v>
      </c>
      <c r="I20" s="431">
        <v>0</v>
      </c>
      <c r="J20" s="431">
        <v>0</v>
      </c>
      <c r="K20" s="432">
        <v>991400.04059999995</v>
      </c>
      <c r="L20" s="431">
        <v>100579.13327999999</v>
      </c>
      <c r="M20" s="431">
        <v>7432.9820499999996</v>
      </c>
      <c r="N20" s="431">
        <v>40113.61623</v>
      </c>
      <c r="O20" s="432">
        <v>148125.73155999999</v>
      </c>
      <c r="P20" s="432">
        <v>1139525.7721599999</v>
      </c>
    </row>
    <row r="21" spans="1:17" s="429" customFormat="1" ht="48.75" customHeight="1" x14ac:dyDescent="0.2">
      <c r="A21" s="425" t="s">
        <v>340</v>
      </c>
      <c r="B21" s="430" t="s">
        <v>153</v>
      </c>
      <c r="C21" s="433">
        <v>13003029.628560003</v>
      </c>
      <c r="D21" s="433">
        <v>-7.6619999999999999</v>
      </c>
      <c r="E21" s="433">
        <v>31196271.245080002</v>
      </c>
      <c r="F21" s="434">
        <v>44199293.21164</v>
      </c>
      <c r="G21" s="433">
        <v>199815.88733000003</v>
      </c>
      <c r="H21" s="433">
        <v>4814265.8137000008</v>
      </c>
      <c r="I21" s="433">
        <v>567017.08462999994</v>
      </c>
      <c r="J21" s="433">
        <v>0</v>
      </c>
      <c r="K21" s="434">
        <v>49780391.997299999</v>
      </c>
      <c r="L21" s="433">
        <v>9560854.9655500017</v>
      </c>
      <c r="M21" s="433">
        <v>526583.62013000005</v>
      </c>
      <c r="N21" s="433">
        <v>2995776.0546600004</v>
      </c>
      <c r="O21" s="434">
        <v>13083214.640340002</v>
      </c>
      <c r="P21" s="434">
        <v>62863606.637639999</v>
      </c>
    </row>
    <row r="22" spans="1:17" s="429" customFormat="1" ht="48.75" customHeight="1" x14ac:dyDescent="0.2">
      <c r="A22" s="425"/>
      <c r="B22" s="435" t="s">
        <v>375</v>
      </c>
      <c r="C22" s="431"/>
      <c r="D22" s="431"/>
      <c r="E22" s="431"/>
      <c r="F22" s="432"/>
      <c r="G22" s="431"/>
      <c r="H22" s="431"/>
      <c r="I22" s="431"/>
      <c r="J22" s="431"/>
      <c r="K22" s="432"/>
      <c r="L22" s="431"/>
      <c r="M22" s="431"/>
      <c r="N22" s="431"/>
      <c r="O22" s="432"/>
      <c r="P22" s="432"/>
    </row>
    <row r="23" spans="1:17" s="429" customFormat="1" ht="36" customHeight="1" x14ac:dyDescent="0.2">
      <c r="A23" s="425"/>
      <c r="B23" s="436" t="s">
        <v>377</v>
      </c>
      <c r="C23" s="431">
        <v>372519218.04142004</v>
      </c>
      <c r="D23" s="431">
        <v>4526501.9510500003</v>
      </c>
      <c r="E23" s="431">
        <v>43915798.857450001</v>
      </c>
      <c r="F23" s="432">
        <v>420961518.84992003</v>
      </c>
      <c r="G23" s="431">
        <v>15736513.030679999</v>
      </c>
      <c r="H23" s="431">
        <v>35872718.599282779</v>
      </c>
      <c r="I23" s="431">
        <v>2886983.3007700001</v>
      </c>
      <c r="J23" s="431">
        <v>4535675.8254299993</v>
      </c>
      <c r="K23" s="432">
        <v>479993409.6060828</v>
      </c>
      <c r="L23" s="431">
        <v>21484857.09324</v>
      </c>
      <c r="M23" s="431">
        <v>100480571.35480002</v>
      </c>
      <c r="N23" s="431">
        <v>9137817.7501699999</v>
      </c>
      <c r="O23" s="432">
        <v>131103246.19821</v>
      </c>
      <c r="P23" s="432">
        <v>611096655.8042928</v>
      </c>
    </row>
    <row r="24" spans="1:17" s="429" customFormat="1" ht="36" customHeight="1" x14ac:dyDescent="0.2">
      <c r="A24" s="425"/>
      <c r="B24" s="436" t="s">
        <v>378</v>
      </c>
      <c r="C24" s="431">
        <v>1619141.0998399998</v>
      </c>
      <c r="D24" s="431">
        <v>0</v>
      </c>
      <c r="E24" s="431">
        <v>1361659.90277</v>
      </c>
      <c r="F24" s="432">
        <v>2980801.0026099999</v>
      </c>
      <c r="G24" s="431">
        <v>0</v>
      </c>
      <c r="H24" s="431">
        <v>0</v>
      </c>
      <c r="I24" s="431">
        <v>0</v>
      </c>
      <c r="J24" s="431">
        <v>0</v>
      </c>
      <c r="K24" s="432">
        <v>2980801.0026099999</v>
      </c>
      <c r="L24" s="431">
        <v>0</v>
      </c>
      <c r="M24" s="431">
        <v>8396.230480000002</v>
      </c>
      <c r="N24" s="431">
        <v>0</v>
      </c>
      <c r="O24" s="432">
        <v>8396.230480000002</v>
      </c>
      <c r="P24" s="432">
        <v>2989197.2330899998</v>
      </c>
    </row>
    <row r="25" spans="1:17" s="429" customFormat="1" ht="36" customHeight="1" x14ac:dyDescent="0.2">
      <c r="A25" s="425"/>
      <c r="B25" s="436" t="s">
        <v>379</v>
      </c>
      <c r="C25" s="431">
        <v>12237830.556049999</v>
      </c>
      <c r="D25" s="431">
        <v>0</v>
      </c>
      <c r="E25" s="431">
        <v>2686954.2185399975</v>
      </c>
      <c r="F25" s="432">
        <v>14924784.774589995</v>
      </c>
      <c r="G25" s="431">
        <v>1835.2007100000001</v>
      </c>
      <c r="H25" s="431">
        <v>972255.73463999992</v>
      </c>
      <c r="I25" s="431">
        <v>13728.763360000001</v>
      </c>
      <c r="J25" s="431">
        <v>239440.42642</v>
      </c>
      <c r="K25" s="432">
        <v>16152044.899719995</v>
      </c>
      <c r="L25" s="431">
        <v>788204.10175999999</v>
      </c>
      <c r="M25" s="431">
        <v>6954500.3272699993</v>
      </c>
      <c r="N25" s="431">
        <v>374792.69368999993</v>
      </c>
      <c r="O25" s="432">
        <v>8117497.1227199994</v>
      </c>
      <c r="P25" s="432">
        <v>24269542.022439994</v>
      </c>
    </row>
    <row r="26" spans="1:17" s="429" customFormat="1" ht="48.75" customHeight="1" x14ac:dyDescent="0.2">
      <c r="A26" s="425" t="s">
        <v>341</v>
      </c>
      <c r="B26" s="437" t="s">
        <v>380</v>
      </c>
      <c r="C26" s="433">
        <v>361900528.58521003</v>
      </c>
      <c r="D26" s="433">
        <v>4526501.9510500003</v>
      </c>
      <c r="E26" s="433">
        <v>42590504.541680008</v>
      </c>
      <c r="F26" s="434">
        <v>409017535.07793999</v>
      </c>
      <c r="G26" s="433">
        <v>15734677.829969998</v>
      </c>
      <c r="H26" s="433">
        <v>34900462.864642777</v>
      </c>
      <c r="I26" s="433">
        <v>2873254.5374099999</v>
      </c>
      <c r="J26" s="433">
        <v>4296235.3990099998</v>
      </c>
      <c r="K26" s="434">
        <v>466822165.70897269</v>
      </c>
      <c r="L26" s="433">
        <v>20696652.991480004</v>
      </c>
      <c r="M26" s="433">
        <v>93534467.25801</v>
      </c>
      <c r="N26" s="433">
        <v>8763025.0564800017</v>
      </c>
      <c r="O26" s="434">
        <v>122994145.30597001</v>
      </c>
      <c r="P26" s="434">
        <v>589816311.01494277</v>
      </c>
      <c r="Q26" s="438"/>
    </row>
    <row r="28" spans="1:17" ht="25.5" customHeight="1" x14ac:dyDescent="0.35">
      <c r="C28" s="869"/>
    </row>
  </sheetData>
  <protectedRanges>
    <protectedRange sqref="Q7:Q26" name="Range2"/>
    <protectedRange sqref="B1 C8:E10 C13:E15 C18:E20 G8:J10 G13:J15 G18:J20 L8:N10 L13:N15 L18:N20" name="ช่วง1"/>
  </protectedRanges>
  <mergeCells count="17">
    <mergeCell ref="B1:C1"/>
    <mergeCell ref="B2:C2"/>
    <mergeCell ref="J5:J6"/>
    <mergeCell ref="K5:K6"/>
    <mergeCell ref="L5:L6"/>
    <mergeCell ref="B4:B6"/>
    <mergeCell ref="C4:K4"/>
    <mergeCell ref="L4:O4"/>
    <mergeCell ref="N3:P3"/>
    <mergeCell ref="P4:P6"/>
    <mergeCell ref="C5:F5"/>
    <mergeCell ref="G5:G6"/>
    <mergeCell ref="H5:H6"/>
    <mergeCell ref="I5:I6"/>
    <mergeCell ref="M5:M6"/>
    <mergeCell ref="N5:N6"/>
    <mergeCell ref="O5:O6"/>
  </mergeCells>
  <pageMargins left="0.25" right="0.25" top="0.75" bottom="0.75" header="0.3" footer="0.3"/>
  <pageSetup paperSize="9" scale="42" orientation="landscape" horizontalDpi="300" verticalDpi="300" r:id="rId1"/>
  <headerFooter>
    <oddFooter>&amp;C23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79998168889431442"/>
    <pageSetUpPr fitToPage="1"/>
  </sheetPr>
  <dimension ref="A1:AA25"/>
  <sheetViews>
    <sheetView view="pageBreakPreview" zoomScale="55" zoomScaleNormal="55" zoomScaleSheetLayoutView="55" workbookViewId="0">
      <pane xSplit="2" ySplit="5" topLeftCell="F10" activePane="bottomRight" state="frozen"/>
      <selection activeCell="C46" sqref="C46"/>
      <selection pane="topRight" activeCell="C46" sqref="C46"/>
      <selection pane="bottomLeft" activeCell="C46" sqref="C46"/>
      <selection pane="bottomRight" activeCell="C46" sqref="C46"/>
    </sheetView>
  </sheetViews>
  <sheetFormatPr defaultColWidth="9" defaultRowHeight="21" x14ac:dyDescent="0.35"/>
  <cols>
    <col min="1" max="1" width="38.875" style="73" bestFit="1" customWidth="1"/>
    <col min="2" max="2" width="30.875" style="73" hidden="1" customWidth="1"/>
    <col min="3" max="3" width="17.375" style="73" bestFit="1" customWidth="1"/>
    <col min="4" max="4" width="20.625" style="73" bestFit="1" customWidth="1"/>
    <col min="5" max="5" width="16.625" style="73" bestFit="1" customWidth="1"/>
    <col min="6" max="6" width="18.125" style="73" bestFit="1" customWidth="1"/>
    <col min="7" max="7" width="18" style="73" customWidth="1"/>
    <col min="8" max="8" width="11.625" style="73" bestFit="1" customWidth="1"/>
    <col min="9" max="9" width="16.75" style="73" bestFit="1" customWidth="1"/>
    <col min="10" max="10" width="18.125" style="73" bestFit="1" customWidth="1"/>
    <col min="11" max="11" width="17.625" style="73" bestFit="1" customWidth="1"/>
    <col min="12" max="12" width="18.125" style="73" bestFit="1" customWidth="1"/>
    <col min="13" max="13" width="15.125" style="73" bestFit="1" customWidth="1"/>
    <col min="14" max="14" width="18.375" style="73" bestFit="1" customWidth="1"/>
    <col min="15" max="15" width="19.25" style="73" bestFit="1" customWidth="1"/>
    <col min="16" max="16" width="16.75" style="73" bestFit="1" customWidth="1"/>
    <col min="17" max="17" width="18.125" style="73" bestFit="1" customWidth="1"/>
    <col min="18" max="18" width="15.875" style="73" bestFit="1" customWidth="1"/>
    <col min="19" max="19" width="11.625" style="73" hidden="1" customWidth="1"/>
    <col min="20" max="20" width="14.875" style="73" bestFit="1" customWidth="1"/>
    <col min="21" max="21" width="17.875" style="73" bestFit="1" customWidth="1"/>
    <col min="22" max="22" width="18.125" style="73" bestFit="1" customWidth="1"/>
    <col min="23" max="23" width="17.375" style="73" bestFit="1" customWidth="1"/>
    <col min="24" max="24" width="17.125" style="73" bestFit="1" customWidth="1"/>
    <col min="25" max="25" width="20.625" style="73" bestFit="1" customWidth="1"/>
    <col min="26" max="26" width="16.75" style="73" bestFit="1" customWidth="1"/>
    <col min="27" max="27" width="19.375" style="73" bestFit="1" customWidth="1"/>
    <col min="28" max="28" width="10.25" style="73" bestFit="1" customWidth="1"/>
    <col min="29" max="29" width="11.25" style="73" customWidth="1"/>
    <col min="30" max="16384" width="9" style="73"/>
  </cols>
  <sheetData>
    <row r="1" spans="1:27" s="587" customFormat="1" ht="28.5" x14ac:dyDescent="0.45">
      <c r="A1" s="1620" t="s">
        <v>718</v>
      </c>
      <c r="B1" s="1620"/>
      <c r="C1" s="1620"/>
      <c r="D1" s="1620"/>
      <c r="E1" s="1620"/>
    </row>
    <row r="2" spans="1:27" s="587" customFormat="1" ht="28.5" x14ac:dyDescent="0.45">
      <c r="A2" s="1620" t="s">
        <v>786</v>
      </c>
      <c r="B2" s="1620"/>
      <c r="C2" s="1620"/>
      <c r="D2" s="1620"/>
      <c r="E2" s="1620"/>
    </row>
    <row r="3" spans="1:27" x14ac:dyDescent="0.35">
      <c r="A3" s="646"/>
      <c r="B3" s="646"/>
      <c r="Y3" s="1621" t="s">
        <v>439</v>
      </c>
      <c r="Z3" s="1621"/>
      <c r="AA3" s="1621"/>
    </row>
    <row r="4" spans="1:27" s="678" customFormat="1" ht="51" customHeight="1" x14ac:dyDescent="0.2">
      <c r="A4" s="1628" t="s">
        <v>0</v>
      </c>
      <c r="B4" s="677" t="s">
        <v>186</v>
      </c>
      <c r="C4" s="1622" t="s">
        <v>351</v>
      </c>
      <c r="D4" s="1622"/>
      <c r="E4" s="1622"/>
      <c r="F4" s="1622"/>
      <c r="G4" s="1622"/>
      <c r="H4" s="1622"/>
      <c r="I4" s="1622"/>
      <c r="J4" s="1622"/>
      <c r="K4" s="1622"/>
      <c r="L4" s="1622"/>
      <c r="M4" s="1622"/>
      <c r="N4" s="1622"/>
      <c r="O4" s="1622"/>
      <c r="P4" s="1622"/>
      <c r="Q4" s="1622"/>
      <c r="R4" s="1622"/>
      <c r="S4" s="1622"/>
      <c r="T4" s="1622"/>
      <c r="U4" s="1622"/>
      <c r="V4" s="1622"/>
      <c r="W4" s="1622"/>
      <c r="X4" s="1622"/>
      <c r="Y4" s="1623" t="s">
        <v>250</v>
      </c>
      <c r="Z4" s="1625" t="s">
        <v>355</v>
      </c>
      <c r="AA4" s="1623" t="s">
        <v>381</v>
      </c>
    </row>
    <row r="5" spans="1:27" s="678" customFormat="1" ht="51" customHeight="1" x14ac:dyDescent="0.2">
      <c r="A5" s="1629"/>
      <c r="B5" s="679"/>
      <c r="C5" s="1059" t="s">
        <v>637</v>
      </c>
      <c r="D5" s="1059" t="s">
        <v>159</v>
      </c>
      <c r="E5" s="1059" t="s">
        <v>697</v>
      </c>
      <c r="F5" s="1059" t="s">
        <v>160</v>
      </c>
      <c r="G5" s="1059" t="s">
        <v>161</v>
      </c>
      <c r="H5" s="1059" t="s">
        <v>162</v>
      </c>
      <c r="I5" s="1059" t="s">
        <v>163</v>
      </c>
      <c r="J5" s="1059" t="s">
        <v>164</v>
      </c>
      <c r="K5" s="1059" t="s">
        <v>165</v>
      </c>
      <c r="L5" s="1059" t="s">
        <v>166</v>
      </c>
      <c r="M5" s="1059" t="s">
        <v>694</v>
      </c>
      <c r="N5" s="1059" t="s">
        <v>167</v>
      </c>
      <c r="O5" s="1059" t="s">
        <v>168</v>
      </c>
      <c r="P5" s="1060" t="s">
        <v>169</v>
      </c>
      <c r="Q5" s="1059" t="s">
        <v>170</v>
      </c>
      <c r="R5" s="1059" t="s">
        <v>171</v>
      </c>
      <c r="S5" s="1059" t="s">
        <v>172</v>
      </c>
      <c r="T5" s="1059" t="s">
        <v>752</v>
      </c>
      <c r="U5" s="1059" t="s">
        <v>1005</v>
      </c>
      <c r="V5" s="1059" t="s">
        <v>173</v>
      </c>
      <c r="W5" s="1059" t="s">
        <v>174</v>
      </c>
      <c r="X5" s="1059" t="s">
        <v>696</v>
      </c>
      <c r="Y5" s="1624"/>
      <c r="Z5" s="1626"/>
      <c r="AA5" s="1627"/>
    </row>
    <row r="6" spans="1:27" s="682" customFormat="1" ht="57" customHeight="1" x14ac:dyDescent="0.35">
      <c r="A6" s="680" t="s">
        <v>352</v>
      </c>
      <c r="B6" s="681" t="s">
        <v>356</v>
      </c>
      <c r="C6" s="588"/>
      <c r="D6" s="588"/>
      <c r="E6" s="588"/>
      <c r="F6" s="588"/>
      <c r="G6" s="588"/>
      <c r="H6" s="588"/>
      <c r="I6" s="588"/>
      <c r="J6" s="588"/>
      <c r="K6" s="588"/>
      <c r="L6" s="588"/>
      <c r="M6" s="588"/>
      <c r="N6" s="588"/>
      <c r="O6" s="588"/>
      <c r="P6" s="588"/>
      <c r="Q6" s="588"/>
      <c r="R6" s="588"/>
      <c r="S6" s="588"/>
      <c r="T6" s="588"/>
      <c r="U6" s="588"/>
      <c r="V6" s="588"/>
      <c r="W6" s="588"/>
      <c r="X6" s="588"/>
      <c r="Y6" s="589"/>
      <c r="Z6" s="588"/>
      <c r="AA6" s="589"/>
    </row>
    <row r="7" spans="1:27" s="682" customFormat="1" ht="51" customHeight="1" x14ac:dyDescent="0.35">
      <c r="A7" s="683" t="s">
        <v>357</v>
      </c>
      <c r="B7" s="684" t="s">
        <v>358</v>
      </c>
      <c r="C7" s="590">
        <v>1940653.8336800002</v>
      </c>
      <c r="D7" s="590">
        <v>24120756.396899998</v>
      </c>
      <c r="E7" s="590">
        <v>453214.93238000007</v>
      </c>
      <c r="F7" s="590">
        <v>6702123.4625199996</v>
      </c>
      <c r="G7" s="590">
        <v>5444169.8200900005</v>
      </c>
      <c r="H7" s="590">
        <v>117.07300000000001</v>
      </c>
      <c r="I7" s="590">
        <v>226712.84102999998</v>
      </c>
      <c r="J7" s="590">
        <v>15894496.37205</v>
      </c>
      <c r="K7" s="590">
        <v>1996638.1661899979</v>
      </c>
      <c r="L7" s="590">
        <v>8535377.9907399993</v>
      </c>
      <c r="M7" s="590">
        <v>200111.94323</v>
      </c>
      <c r="N7" s="590">
        <v>14658192.141689999</v>
      </c>
      <c r="O7" s="590">
        <v>2043685.43566</v>
      </c>
      <c r="P7" s="590">
        <v>235042.50288000001</v>
      </c>
      <c r="Q7" s="590">
        <v>7384209.4305000007</v>
      </c>
      <c r="R7" s="590">
        <v>23491.708070000001</v>
      </c>
      <c r="S7" s="590">
        <v>0</v>
      </c>
      <c r="T7" s="590">
        <v>50474.78542</v>
      </c>
      <c r="U7" s="590">
        <v>893204.91324000014</v>
      </c>
      <c r="V7" s="590">
        <v>11695402.19506</v>
      </c>
      <c r="W7" s="590">
        <v>2035100.0720599999</v>
      </c>
      <c r="X7" s="590">
        <v>1253612.6730899999</v>
      </c>
      <c r="Y7" s="591">
        <v>105786788.68948001</v>
      </c>
      <c r="Z7" s="590">
        <v>0</v>
      </c>
      <c r="AA7" s="591">
        <v>105786788.68948001</v>
      </c>
    </row>
    <row r="8" spans="1:27" s="685" customFormat="1" ht="51" customHeight="1" x14ac:dyDescent="0.2">
      <c r="A8" s="683" t="s">
        <v>359</v>
      </c>
      <c r="B8" s="684" t="s">
        <v>360</v>
      </c>
      <c r="C8" s="590">
        <v>0</v>
      </c>
      <c r="D8" s="590">
        <v>475</v>
      </c>
      <c r="E8" s="590">
        <v>0</v>
      </c>
      <c r="F8" s="590">
        <v>0</v>
      </c>
      <c r="G8" s="590">
        <v>0</v>
      </c>
      <c r="H8" s="590">
        <v>0</v>
      </c>
      <c r="I8" s="590">
        <v>0</v>
      </c>
      <c r="J8" s="590">
        <v>0</v>
      </c>
      <c r="K8" s="590">
        <v>0</v>
      </c>
      <c r="L8" s="590">
        <v>0</v>
      </c>
      <c r="M8" s="590">
        <v>0</v>
      </c>
      <c r="N8" s="590">
        <v>5952.4450000000006</v>
      </c>
      <c r="O8" s="590">
        <v>0</v>
      </c>
      <c r="P8" s="590">
        <v>0</v>
      </c>
      <c r="Q8" s="590">
        <v>0</v>
      </c>
      <c r="R8" s="590">
        <v>0</v>
      </c>
      <c r="S8" s="590">
        <v>0</v>
      </c>
      <c r="T8" s="590">
        <v>500</v>
      </c>
      <c r="U8" s="590">
        <v>38.437249999999999</v>
      </c>
      <c r="V8" s="590">
        <v>650.64514000000008</v>
      </c>
      <c r="W8" s="590">
        <v>0</v>
      </c>
      <c r="X8" s="590">
        <v>0</v>
      </c>
      <c r="Y8" s="591">
        <v>7616.5273900000011</v>
      </c>
      <c r="Z8" s="590">
        <v>1546237.16778</v>
      </c>
      <c r="AA8" s="591">
        <v>1553853.69517</v>
      </c>
    </row>
    <row r="9" spans="1:27" s="685" customFormat="1" ht="51" customHeight="1" x14ac:dyDescent="0.2">
      <c r="A9" s="683" t="s">
        <v>361</v>
      </c>
      <c r="B9" s="684" t="s">
        <v>362</v>
      </c>
      <c r="C9" s="590">
        <v>40611.57273</v>
      </c>
      <c r="D9" s="590">
        <v>3763639.9929599999</v>
      </c>
      <c r="E9" s="590">
        <v>6169.0489699999998</v>
      </c>
      <c r="F9" s="590">
        <v>143342.05911000006</v>
      </c>
      <c r="G9" s="590">
        <v>370333.68281999999</v>
      </c>
      <c r="H9" s="590">
        <v>0</v>
      </c>
      <c r="I9" s="590">
        <v>14896.639790000001</v>
      </c>
      <c r="J9" s="590">
        <v>609483.01483999996</v>
      </c>
      <c r="K9" s="590">
        <v>163029.70958000002</v>
      </c>
      <c r="L9" s="590">
        <v>42987.738819999999</v>
      </c>
      <c r="M9" s="590">
        <v>4094.8949500000003</v>
      </c>
      <c r="N9" s="590">
        <v>605335.61062143766</v>
      </c>
      <c r="O9" s="590">
        <v>60802.31553</v>
      </c>
      <c r="P9" s="590">
        <v>4084.9074000000001</v>
      </c>
      <c r="Q9" s="590">
        <v>37950.707889999998</v>
      </c>
      <c r="R9" s="590">
        <v>0</v>
      </c>
      <c r="S9" s="590">
        <v>0</v>
      </c>
      <c r="T9" s="590">
        <v>25988.962879999999</v>
      </c>
      <c r="U9" s="590">
        <v>202290.3316</v>
      </c>
      <c r="V9" s="590">
        <v>161436.28824999998</v>
      </c>
      <c r="W9" s="590">
        <v>134099.55465000001</v>
      </c>
      <c r="X9" s="590">
        <v>53771.81442000001</v>
      </c>
      <c r="Y9" s="591">
        <v>6444348.8478114381</v>
      </c>
      <c r="Z9" s="590">
        <v>11268.328310000001</v>
      </c>
      <c r="AA9" s="591">
        <v>6455617.1761214379</v>
      </c>
    </row>
    <row r="10" spans="1:27" s="685" customFormat="1" ht="57" customHeight="1" x14ac:dyDescent="0.2">
      <c r="A10" s="683" t="s">
        <v>363</v>
      </c>
      <c r="B10" s="684" t="s">
        <v>364</v>
      </c>
      <c r="C10" s="592">
        <v>1900042.2609500003</v>
      </c>
      <c r="D10" s="592">
        <v>20357591.40394</v>
      </c>
      <c r="E10" s="592">
        <v>447045.88341000007</v>
      </c>
      <c r="F10" s="592">
        <v>6558781.4034099998</v>
      </c>
      <c r="G10" s="592">
        <v>5073836.1372700008</v>
      </c>
      <c r="H10" s="592">
        <v>117.07300000000001</v>
      </c>
      <c r="I10" s="592">
        <v>211816.20123999997</v>
      </c>
      <c r="J10" s="592">
        <v>15285013.357210001</v>
      </c>
      <c r="K10" s="592">
        <v>1833608.4566099979</v>
      </c>
      <c r="L10" s="592">
        <v>8492390.2519199997</v>
      </c>
      <c r="M10" s="592">
        <v>196017.04828000002</v>
      </c>
      <c r="N10" s="592">
        <v>14058808.976068562</v>
      </c>
      <c r="O10" s="592">
        <v>1982883.1201299999</v>
      </c>
      <c r="P10" s="592">
        <v>230957.59548000002</v>
      </c>
      <c r="Q10" s="592">
        <v>7346258.7226100005</v>
      </c>
      <c r="R10" s="592">
        <v>23491.708070000001</v>
      </c>
      <c r="S10" s="592">
        <v>0</v>
      </c>
      <c r="T10" s="592">
        <v>24985.822540000001</v>
      </c>
      <c r="U10" s="592">
        <v>690953.01889000006</v>
      </c>
      <c r="V10" s="592">
        <v>11534616.55195</v>
      </c>
      <c r="W10" s="592">
        <v>1901000.5174099999</v>
      </c>
      <c r="X10" s="592">
        <v>1199840.85867</v>
      </c>
      <c r="Y10" s="593">
        <v>99350056.369058535</v>
      </c>
      <c r="Z10" s="592">
        <v>1534968.83947</v>
      </c>
      <c r="AA10" s="593">
        <v>100885025.20852853</v>
      </c>
    </row>
    <row r="11" spans="1:27" s="685" customFormat="1" ht="57" customHeight="1" x14ac:dyDescent="0.2">
      <c r="A11" s="686" t="s">
        <v>353</v>
      </c>
      <c r="B11" s="681" t="s">
        <v>365</v>
      </c>
      <c r="C11" s="590"/>
      <c r="D11" s="590"/>
      <c r="E11" s="590"/>
      <c r="F11" s="590"/>
      <c r="G11" s="590"/>
      <c r="H11" s="590"/>
      <c r="I11" s="590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  <c r="W11" s="590"/>
      <c r="X11" s="590"/>
      <c r="Y11" s="591"/>
      <c r="Z11" s="590"/>
      <c r="AA11" s="591"/>
    </row>
    <row r="12" spans="1:27" s="685" customFormat="1" ht="53.25" customHeight="1" x14ac:dyDescent="0.2">
      <c r="A12" s="683" t="s">
        <v>366</v>
      </c>
      <c r="B12" s="684" t="s">
        <v>358</v>
      </c>
      <c r="C12" s="590">
        <v>4177903.7422599997</v>
      </c>
      <c r="D12" s="590">
        <v>121130184.13718</v>
      </c>
      <c r="E12" s="590">
        <v>499565.91918000003</v>
      </c>
      <c r="F12" s="590">
        <v>26954847.016300008</v>
      </c>
      <c r="G12" s="590">
        <v>28918572.99047</v>
      </c>
      <c r="H12" s="590">
        <v>22380.385399999999</v>
      </c>
      <c r="I12" s="590">
        <v>1531066.5415100001</v>
      </c>
      <c r="J12" s="590">
        <v>59549530.450130008</v>
      </c>
      <c r="K12" s="590">
        <v>4411949.3589727851</v>
      </c>
      <c r="L12" s="590">
        <v>33456989.391539995</v>
      </c>
      <c r="M12" s="590">
        <v>264530.67011999997</v>
      </c>
      <c r="N12" s="590">
        <v>43286527.523380011</v>
      </c>
      <c r="O12" s="590">
        <v>11948034.366679998</v>
      </c>
      <c r="P12" s="590">
        <v>2016199.8472600002</v>
      </c>
      <c r="Q12" s="590">
        <v>18790312.974970002</v>
      </c>
      <c r="R12" s="590">
        <v>142642.04081000001</v>
      </c>
      <c r="S12" s="590">
        <v>0</v>
      </c>
      <c r="T12" s="590">
        <v>185059.28410000002</v>
      </c>
      <c r="U12" s="590">
        <v>3420132.7021999997</v>
      </c>
      <c r="V12" s="590">
        <v>69144629.983649999</v>
      </c>
      <c r="W12" s="590">
        <v>7628938.9750599992</v>
      </c>
      <c r="X12" s="590">
        <v>3828073.6501000002</v>
      </c>
      <c r="Y12" s="591">
        <v>441308071.95127273</v>
      </c>
      <c r="Z12" s="590">
        <v>0</v>
      </c>
      <c r="AA12" s="591">
        <v>441308071.95127273</v>
      </c>
    </row>
    <row r="13" spans="1:27" s="685" customFormat="1" ht="53.25" customHeight="1" x14ac:dyDescent="0.2">
      <c r="A13" s="683" t="s">
        <v>367</v>
      </c>
      <c r="B13" s="684" t="s">
        <v>360</v>
      </c>
      <c r="C13" s="590">
        <v>0</v>
      </c>
      <c r="D13" s="590">
        <v>0</v>
      </c>
      <c r="E13" s="590">
        <v>0</v>
      </c>
      <c r="F13" s="590">
        <v>0</v>
      </c>
      <c r="G13" s="590">
        <v>0</v>
      </c>
      <c r="H13" s="590">
        <v>0</v>
      </c>
      <c r="I13" s="590">
        <v>0</v>
      </c>
      <c r="J13" s="590">
        <v>8324.6908899999999</v>
      </c>
      <c r="K13" s="590">
        <v>0</v>
      </c>
      <c r="L13" s="590">
        <v>0</v>
      </c>
      <c r="M13" s="590">
        <v>0</v>
      </c>
      <c r="N13" s="590">
        <v>3530.8537900000001</v>
      </c>
      <c r="O13" s="590">
        <v>0</v>
      </c>
      <c r="P13" s="590">
        <v>0</v>
      </c>
      <c r="Q13" s="590">
        <v>0</v>
      </c>
      <c r="R13" s="590">
        <v>0</v>
      </c>
      <c r="S13" s="590">
        <v>0</v>
      </c>
      <c r="T13" s="590">
        <v>0</v>
      </c>
      <c r="U13" s="590">
        <v>789.04244999999992</v>
      </c>
      <c r="V13" s="590">
        <v>3076.10223</v>
      </c>
      <c r="W13" s="590">
        <v>0</v>
      </c>
      <c r="X13" s="590">
        <v>0</v>
      </c>
      <c r="Y13" s="591">
        <v>15720.68936</v>
      </c>
      <c r="Z13" s="590">
        <v>1418285.6022999999</v>
      </c>
      <c r="AA13" s="591">
        <v>1434006.2916599999</v>
      </c>
    </row>
    <row r="14" spans="1:27" s="685" customFormat="1" ht="53.25" customHeight="1" x14ac:dyDescent="0.2">
      <c r="A14" s="683" t="s">
        <v>368</v>
      </c>
      <c r="B14" s="684" t="s">
        <v>362</v>
      </c>
      <c r="C14" s="590">
        <v>132217.98182000002</v>
      </c>
      <c r="D14" s="590">
        <v>8856553.2444400005</v>
      </c>
      <c r="E14" s="590">
        <v>1567.3912399999999</v>
      </c>
      <c r="F14" s="590">
        <v>849040.1004600001</v>
      </c>
      <c r="G14" s="590">
        <v>634904.51044999994</v>
      </c>
      <c r="H14" s="590">
        <v>0</v>
      </c>
      <c r="I14" s="590">
        <v>100376.11644000001</v>
      </c>
      <c r="J14" s="590">
        <v>899222.32563999598</v>
      </c>
      <c r="K14" s="590">
        <v>1216024.1500599999</v>
      </c>
      <c r="L14" s="590">
        <v>247039.57406000001</v>
      </c>
      <c r="M14" s="590">
        <v>8165.2255599999999</v>
      </c>
      <c r="N14" s="590">
        <v>2632432.0399685595</v>
      </c>
      <c r="O14" s="590">
        <v>126615.6825</v>
      </c>
      <c r="P14" s="590">
        <v>22195.56263</v>
      </c>
      <c r="Q14" s="590">
        <v>124242.63543000001</v>
      </c>
      <c r="R14" s="590">
        <v>0</v>
      </c>
      <c r="S14" s="590">
        <v>0</v>
      </c>
      <c r="T14" s="590">
        <v>40623.068849999996</v>
      </c>
      <c r="U14" s="590">
        <v>252102.31399000002</v>
      </c>
      <c r="V14" s="590">
        <v>149302.34354</v>
      </c>
      <c r="W14" s="590">
        <v>359868.66454000003</v>
      </c>
      <c r="X14" s="590">
        <v>0</v>
      </c>
      <c r="Y14" s="591">
        <v>16652492.931618558</v>
      </c>
      <c r="Z14" s="590">
        <v>21906.142540000001</v>
      </c>
      <c r="AA14" s="591">
        <v>16674399.074158559</v>
      </c>
    </row>
    <row r="15" spans="1:27" s="685" customFormat="1" ht="57" customHeight="1" x14ac:dyDescent="0.2">
      <c r="A15" s="683" t="s">
        <v>369</v>
      </c>
      <c r="B15" s="684" t="s">
        <v>364</v>
      </c>
      <c r="C15" s="592">
        <v>4045685.7604399999</v>
      </c>
      <c r="D15" s="592">
        <v>112273630.89274</v>
      </c>
      <c r="E15" s="592">
        <v>497998.52794</v>
      </c>
      <c r="F15" s="592">
        <v>26105806.915840007</v>
      </c>
      <c r="G15" s="592">
        <v>28283668.480020002</v>
      </c>
      <c r="H15" s="592">
        <v>22380.385399999999</v>
      </c>
      <c r="I15" s="592">
        <v>1430690.4250700001</v>
      </c>
      <c r="J15" s="592">
        <v>58658632.815380014</v>
      </c>
      <c r="K15" s="592">
        <v>3195925.2089127852</v>
      </c>
      <c r="L15" s="592">
        <v>33209949.817479994</v>
      </c>
      <c r="M15" s="592">
        <v>256365.44455999997</v>
      </c>
      <c r="N15" s="592">
        <v>40657626.337201454</v>
      </c>
      <c r="O15" s="592">
        <v>11821418.684179999</v>
      </c>
      <c r="P15" s="592">
        <v>1994004.2846300001</v>
      </c>
      <c r="Q15" s="592">
        <v>18666070.339540001</v>
      </c>
      <c r="R15" s="592">
        <v>142642.04081000001</v>
      </c>
      <c r="S15" s="592">
        <v>0</v>
      </c>
      <c r="T15" s="592">
        <v>144436.21525000001</v>
      </c>
      <c r="U15" s="592">
        <v>3168819.4306599996</v>
      </c>
      <c r="V15" s="592">
        <v>68998403.742339998</v>
      </c>
      <c r="W15" s="592">
        <v>7269070.3105199989</v>
      </c>
      <c r="X15" s="592">
        <v>3828073.6501000002</v>
      </c>
      <c r="Y15" s="593">
        <v>424671299.70901424</v>
      </c>
      <c r="Z15" s="592">
        <v>1396379.45976</v>
      </c>
      <c r="AA15" s="593">
        <v>426067679.16877425</v>
      </c>
    </row>
    <row r="16" spans="1:27" s="685" customFormat="1" ht="57" customHeight="1" x14ac:dyDescent="0.2">
      <c r="A16" s="686" t="s">
        <v>354</v>
      </c>
      <c r="B16" s="681" t="s">
        <v>370</v>
      </c>
      <c r="C16" s="590"/>
      <c r="D16" s="590"/>
      <c r="E16" s="590"/>
      <c r="F16" s="590"/>
      <c r="G16" s="590"/>
      <c r="H16" s="590"/>
      <c r="I16" s="590"/>
      <c r="J16" s="590"/>
      <c r="K16" s="590"/>
      <c r="L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  <c r="W16" s="590"/>
      <c r="X16" s="590"/>
      <c r="Y16" s="591"/>
      <c r="Z16" s="590"/>
      <c r="AA16" s="591"/>
    </row>
    <row r="17" spans="1:27" s="685" customFormat="1" ht="53.25" customHeight="1" x14ac:dyDescent="0.2">
      <c r="A17" s="683" t="s">
        <v>371</v>
      </c>
      <c r="B17" s="684" t="s">
        <v>358</v>
      </c>
      <c r="C17" s="590">
        <v>1280083.7609999999</v>
      </c>
      <c r="D17" s="590">
        <v>6996651.6467399998</v>
      </c>
      <c r="E17" s="590">
        <v>904510.68400000001</v>
      </c>
      <c r="F17" s="590">
        <v>643944.94098000007</v>
      </c>
      <c r="G17" s="590">
        <v>1560190.426</v>
      </c>
      <c r="H17" s="590">
        <v>0</v>
      </c>
      <c r="I17" s="590">
        <v>4871201.7809300004</v>
      </c>
      <c r="J17" s="590">
        <v>8035298.4143700004</v>
      </c>
      <c r="K17" s="590">
        <v>4353057.5205900017</v>
      </c>
      <c r="L17" s="590">
        <v>3507208.1632299996</v>
      </c>
      <c r="M17" s="590">
        <v>7510</v>
      </c>
      <c r="N17" s="590">
        <v>11381972.496170003</v>
      </c>
      <c r="O17" s="590">
        <v>776155.77242000005</v>
      </c>
      <c r="P17" s="590">
        <v>117606.69450999999</v>
      </c>
      <c r="Q17" s="590">
        <v>5209513.6668699998</v>
      </c>
      <c r="R17" s="590">
        <v>407264.11713999999</v>
      </c>
      <c r="S17" s="590">
        <v>0</v>
      </c>
      <c r="T17" s="590">
        <v>452708.77200000006</v>
      </c>
      <c r="U17" s="590">
        <v>5517793.4349999996</v>
      </c>
      <c r="V17" s="590">
        <v>7289123.8499999996</v>
      </c>
      <c r="W17" s="590">
        <v>622256.74559000006</v>
      </c>
      <c r="X17" s="590">
        <v>67742.275999999998</v>
      </c>
      <c r="Y17" s="591">
        <v>64001795.163540006</v>
      </c>
      <c r="Z17" s="590">
        <v>0</v>
      </c>
      <c r="AA17" s="591">
        <v>64001795.163540006</v>
      </c>
    </row>
    <row r="18" spans="1:27" s="685" customFormat="1" ht="53.25" customHeight="1" x14ac:dyDescent="0.2">
      <c r="A18" s="683" t="s">
        <v>372</v>
      </c>
      <c r="B18" s="684" t="s">
        <v>360</v>
      </c>
      <c r="C18" s="590">
        <v>0</v>
      </c>
      <c r="D18" s="590">
        <v>0</v>
      </c>
      <c r="E18" s="590">
        <v>0</v>
      </c>
      <c r="F18" s="590">
        <v>0</v>
      </c>
      <c r="G18" s="590">
        <v>0</v>
      </c>
      <c r="H18" s="590">
        <v>0</v>
      </c>
      <c r="I18" s="590">
        <v>0</v>
      </c>
      <c r="J18" s="590">
        <v>0</v>
      </c>
      <c r="K18" s="590">
        <v>0</v>
      </c>
      <c r="L18" s="590">
        <v>0</v>
      </c>
      <c r="M18" s="590">
        <v>0</v>
      </c>
      <c r="N18" s="590">
        <v>1337.2462600000001</v>
      </c>
      <c r="O18" s="590">
        <v>0</v>
      </c>
      <c r="P18" s="590">
        <v>0</v>
      </c>
      <c r="Q18" s="590">
        <v>0</v>
      </c>
      <c r="R18" s="590">
        <v>0</v>
      </c>
      <c r="S18" s="590">
        <v>0</v>
      </c>
      <c r="T18" s="590">
        <v>0</v>
      </c>
      <c r="U18" s="590">
        <v>0</v>
      </c>
      <c r="V18" s="590">
        <v>0</v>
      </c>
      <c r="W18" s="590">
        <v>0</v>
      </c>
      <c r="X18" s="590">
        <v>0</v>
      </c>
      <c r="Y18" s="591">
        <v>1337.2462600000001</v>
      </c>
      <c r="Z18" s="590">
        <v>0</v>
      </c>
      <c r="AA18" s="591">
        <v>1337.2462600000001</v>
      </c>
    </row>
    <row r="19" spans="1:27" s="685" customFormat="1" ht="53.25" customHeight="1" x14ac:dyDescent="0.2">
      <c r="A19" s="683" t="s">
        <v>373</v>
      </c>
      <c r="B19" s="684" t="s">
        <v>362</v>
      </c>
      <c r="C19" s="590">
        <v>0</v>
      </c>
      <c r="D19" s="590">
        <v>0</v>
      </c>
      <c r="E19" s="590">
        <v>0</v>
      </c>
      <c r="F19" s="590">
        <v>32546.40696</v>
      </c>
      <c r="G19" s="590">
        <v>123504.04608000001</v>
      </c>
      <c r="H19" s="590">
        <v>0</v>
      </c>
      <c r="I19" s="590">
        <v>435349.46429999999</v>
      </c>
      <c r="J19" s="590">
        <v>18397.211769999998</v>
      </c>
      <c r="K19" s="590">
        <v>184671.29806</v>
      </c>
      <c r="L19" s="590">
        <v>51347.089840000001</v>
      </c>
      <c r="M19" s="590">
        <v>0</v>
      </c>
      <c r="N19" s="590">
        <v>-31049.157769999998</v>
      </c>
      <c r="O19" s="590">
        <v>0</v>
      </c>
      <c r="P19" s="590">
        <v>242.59834000000001</v>
      </c>
      <c r="Q19" s="590">
        <v>101082.51436000002</v>
      </c>
      <c r="R19" s="590">
        <v>22705.152180000001</v>
      </c>
      <c r="S19" s="590">
        <v>0</v>
      </c>
      <c r="T19" s="590">
        <v>11699.77644</v>
      </c>
      <c r="U19" s="590">
        <v>98207.70637</v>
      </c>
      <c r="V19" s="590">
        <v>83618.042029999997</v>
      </c>
      <c r="W19" s="590">
        <v>6717.4785000000002</v>
      </c>
      <c r="X19" s="590">
        <v>486.14469999999994</v>
      </c>
      <c r="Y19" s="591">
        <v>1139525.7721599999</v>
      </c>
      <c r="Z19" s="590">
        <v>0</v>
      </c>
      <c r="AA19" s="591">
        <v>1139525.7721599999</v>
      </c>
    </row>
    <row r="20" spans="1:27" s="685" customFormat="1" ht="57" customHeight="1" x14ac:dyDescent="0.2">
      <c r="A20" s="683" t="s">
        <v>374</v>
      </c>
      <c r="B20" s="684" t="s">
        <v>364</v>
      </c>
      <c r="C20" s="592">
        <v>1280083.7609999999</v>
      </c>
      <c r="D20" s="592">
        <v>6996651.6467399998</v>
      </c>
      <c r="E20" s="592">
        <v>904510.68400000001</v>
      </c>
      <c r="F20" s="592">
        <v>611398.53402000002</v>
      </c>
      <c r="G20" s="592">
        <v>1436686.37992</v>
      </c>
      <c r="H20" s="592">
        <v>0</v>
      </c>
      <c r="I20" s="592">
        <v>4435852.3166300002</v>
      </c>
      <c r="J20" s="592">
        <v>8016901.2026000004</v>
      </c>
      <c r="K20" s="592">
        <v>4168386.2225300018</v>
      </c>
      <c r="L20" s="592">
        <v>3455861.0733899996</v>
      </c>
      <c r="M20" s="592">
        <v>7510</v>
      </c>
      <c r="N20" s="592">
        <v>11414358.900200004</v>
      </c>
      <c r="O20" s="592">
        <v>776155.77242000005</v>
      </c>
      <c r="P20" s="592">
        <v>117364.09616999999</v>
      </c>
      <c r="Q20" s="592">
        <v>5108431.1525099995</v>
      </c>
      <c r="R20" s="592">
        <v>384558.96496000001</v>
      </c>
      <c r="S20" s="592">
        <v>0</v>
      </c>
      <c r="T20" s="592">
        <v>441008.99556000007</v>
      </c>
      <c r="U20" s="592">
        <v>5419585.7286299998</v>
      </c>
      <c r="V20" s="592">
        <v>7205505.8079699995</v>
      </c>
      <c r="W20" s="592">
        <v>615539.2670900001</v>
      </c>
      <c r="X20" s="592">
        <v>67256.131299999994</v>
      </c>
      <c r="Y20" s="593">
        <v>62863606.637640007</v>
      </c>
      <c r="Z20" s="592">
        <v>0</v>
      </c>
      <c r="AA20" s="593">
        <v>62863606.637640007</v>
      </c>
    </row>
    <row r="21" spans="1:27" s="685" customFormat="1" ht="57" customHeight="1" x14ac:dyDescent="0.2">
      <c r="A21" s="686" t="s">
        <v>698</v>
      </c>
      <c r="B21" s="681" t="s">
        <v>376</v>
      </c>
      <c r="C21" s="590"/>
      <c r="D21" s="590"/>
      <c r="E21" s="590"/>
      <c r="F21" s="590"/>
      <c r="G21" s="590"/>
      <c r="H21" s="590"/>
      <c r="I21" s="590"/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  <c r="W21" s="590"/>
      <c r="X21" s="590"/>
      <c r="Y21" s="591"/>
      <c r="Z21" s="590"/>
      <c r="AA21" s="591"/>
    </row>
    <row r="22" spans="1:27" s="685" customFormat="1" ht="53.25" customHeight="1" x14ac:dyDescent="0.2">
      <c r="A22" s="683" t="s">
        <v>377</v>
      </c>
      <c r="B22" s="684" t="s">
        <v>358</v>
      </c>
      <c r="C22" s="590">
        <v>7398641.3369399998</v>
      </c>
      <c r="D22" s="590">
        <v>152247592.18081999</v>
      </c>
      <c r="E22" s="590">
        <v>1857291.5355600002</v>
      </c>
      <c r="F22" s="590">
        <v>34300915.419800013</v>
      </c>
      <c r="G22" s="590">
        <v>35922933.236560002</v>
      </c>
      <c r="H22" s="590">
        <v>22497.4584</v>
      </c>
      <c r="I22" s="590">
        <v>6628981.16347</v>
      </c>
      <c r="J22" s="590">
        <v>83479325.236550003</v>
      </c>
      <c r="K22" s="590">
        <v>10761645.045752784</v>
      </c>
      <c r="L22" s="590">
        <v>45499575.545509994</v>
      </c>
      <c r="M22" s="590">
        <v>472152.61335</v>
      </c>
      <c r="N22" s="590">
        <v>69326692.161240011</v>
      </c>
      <c r="O22" s="590">
        <v>14767875.574759997</v>
      </c>
      <c r="P22" s="590">
        <v>2368849.0446500001</v>
      </c>
      <c r="Q22" s="590">
        <v>31384036.072340004</v>
      </c>
      <c r="R22" s="590">
        <v>573397.86601999996</v>
      </c>
      <c r="S22" s="590">
        <v>0</v>
      </c>
      <c r="T22" s="590">
        <v>688242.84152000002</v>
      </c>
      <c r="U22" s="590">
        <v>9831131.0504399985</v>
      </c>
      <c r="V22" s="590">
        <v>88129156.028709993</v>
      </c>
      <c r="W22" s="590">
        <v>10286295.792709999</v>
      </c>
      <c r="X22" s="590">
        <v>5149428.5991899995</v>
      </c>
      <c r="Y22" s="591">
        <v>611096655.8042928</v>
      </c>
      <c r="Z22" s="590">
        <v>0</v>
      </c>
      <c r="AA22" s="591">
        <v>611096655.8042928</v>
      </c>
    </row>
    <row r="23" spans="1:27" s="685" customFormat="1" ht="53.25" customHeight="1" x14ac:dyDescent="0.2">
      <c r="A23" s="683" t="s">
        <v>378</v>
      </c>
      <c r="B23" s="684" t="s">
        <v>360</v>
      </c>
      <c r="C23" s="590">
        <v>0</v>
      </c>
      <c r="D23" s="590">
        <v>475</v>
      </c>
      <c r="E23" s="590">
        <v>0</v>
      </c>
      <c r="F23" s="590">
        <v>0</v>
      </c>
      <c r="G23" s="590">
        <v>0</v>
      </c>
      <c r="H23" s="590">
        <v>0</v>
      </c>
      <c r="I23" s="590">
        <v>0</v>
      </c>
      <c r="J23" s="590">
        <v>8324.6908899999999</v>
      </c>
      <c r="K23" s="590">
        <v>0</v>
      </c>
      <c r="L23" s="590">
        <v>0</v>
      </c>
      <c r="M23" s="590">
        <v>0</v>
      </c>
      <c r="N23" s="590">
        <v>10820.545050000001</v>
      </c>
      <c r="O23" s="590">
        <v>0</v>
      </c>
      <c r="P23" s="590">
        <v>0</v>
      </c>
      <c r="Q23" s="590">
        <v>0</v>
      </c>
      <c r="R23" s="590">
        <v>0</v>
      </c>
      <c r="S23" s="590">
        <v>0</v>
      </c>
      <c r="T23" s="590">
        <v>500</v>
      </c>
      <c r="U23" s="590">
        <v>827.47969999999987</v>
      </c>
      <c r="V23" s="590">
        <v>3726.74737</v>
      </c>
      <c r="W23" s="590">
        <v>0</v>
      </c>
      <c r="X23" s="590">
        <v>0</v>
      </c>
      <c r="Y23" s="591">
        <v>24674.463009999999</v>
      </c>
      <c r="Z23" s="590">
        <v>2964522.7700800002</v>
      </c>
      <c r="AA23" s="591">
        <v>2989197.2330900002</v>
      </c>
    </row>
    <row r="24" spans="1:27" s="682" customFormat="1" ht="53.25" customHeight="1" x14ac:dyDescent="0.35">
      <c r="A24" s="683" t="s">
        <v>379</v>
      </c>
      <c r="B24" s="684" t="s">
        <v>362</v>
      </c>
      <c r="C24" s="590">
        <v>172829.55455</v>
      </c>
      <c r="D24" s="590">
        <v>12620193.237400001</v>
      </c>
      <c r="E24" s="590">
        <v>7736.4402099999998</v>
      </c>
      <c r="F24" s="590">
        <v>1024928.5665300002</v>
      </c>
      <c r="G24" s="590">
        <v>1128742.2393499999</v>
      </c>
      <c r="H24" s="590">
        <v>0</v>
      </c>
      <c r="I24" s="590">
        <v>550622.22053000005</v>
      </c>
      <c r="J24" s="590">
        <v>1527102.552249996</v>
      </c>
      <c r="K24" s="590">
        <v>1563725.1576999999</v>
      </c>
      <c r="L24" s="590">
        <v>341374.40272000001</v>
      </c>
      <c r="M24" s="590">
        <v>12260.120510000001</v>
      </c>
      <c r="N24" s="590">
        <v>3206718.492819997</v>
      </c>
      <c r="O24" s="590">
        <v>187417.99802999999</v>
      </c>
      <c r="P24" s="590">
        <v>26523.068370000001</v>
      </c>
      <c r="Q24" s="590">
        <v>263275.85768000002</v>
      </c>
      <c r="R24" s="590">
        <v>22705.152180000001</v>
      </c>
      <c r="S24" s="590">
        <v>0</v>
      </c>
      <c r="T24" s="590">
        <v>78311.808169999989</v>
      </c>
      <c r="U24" s="590">
        <v>552600.35196</v>
      </c>
      <c r="V24" s="590">
        <v>394356.67382000003</v>
      </c>
      <c r="W24" s="590">
        <v>500685.69769000006</v>
      </c>
      <c r="X24" s="590">
        <v>54257.959120000007</v>
      </c>
      <c r="Y24" s="591">
        <v>24236367.551589996</v>
      </c>
      <c r="Z24" s="590">
        <v>33174.470849999998</v>
      </c>
      <c r="AA24" s="591">
        <v>24269542.022439994</v>
      </c>
    </row>
    <row r="25" spans="1:27" s="682" customFormat="1" ht="57" customHeight="1" x14ac:dyDescent="0.35">
      <c r="A25" s="687" t="s">
        <v>380</v>
      </c>
      <c r="B25" s="688" t="s">
        <v>364</v>
      </c>
      <c r="C25" s="592">
        <v>7225811.7823900003</v>
      </c>
      <c r="D25" s="592">
        <v>139627873.94341999</v>
      </c>
      <c r="E25" s="592">
        <v>1849555.0953500003</v>
      </c>
      <c r="F25" s="592">
        <v>33275986.853270013</v>
      </c>
      <c r="G25" s="592">
        <v>34794190.997210003</v>
      </c>
      <c r="H25" s="592">
        <v>22497.4584</v>
      </c>
      <c r="I25" s="592">
        <v>6078358.9429400004</v>
      </c>
      <c r="J25" s="592">
        <v>81960547.375190005</v>
      </c>
      <c r="K25" s="592">
        <v>9197919.8880527839</v>
      </c>
      <c r="L25" s="592">
        <v>45158201.142789997</v>
      </c>
      <c r="M25" s="592">
        <v>459892.49284000002</v>
      </c>
      <c r="N25" s="592">
        <v>66130794.213470012</v>
      </c>
      <c r="O25" s="592">
        <v>14580457.576729998</v>
      </c>
      <c r="P25" s="592">
        <v>2342325.9762800001</v>
      </c>
      <c r="Q25" s="592">
        <v>31120760.214660004</v>
      </c>
      <c r="R25" s="592">
        <v>550692.71383999998</v>
      </c>
      <c r="S25" s="592">
        <v>0</v>
      </c>
      <c r="T25" s="592">
        <v>610431.03335000004</v>
      </c>
      <c r="U25" s="592">
        <v>9279358.178179998</v>
      </c>
      <c r="V25" s="592">
        <v>87738526.102259994</v>
      </c>
      <c r="W25" s="592">
        <v>9785610.095019998</v>
      </c>
      <c r="X25" s="592">
        <v>5095170.6400699997</v>
      </c>
      <c r="Y25" s="593">
        <v>586884962.71571279</v>
      </c>
      <c r="Z25" s="592">
        <v>2931348.29923</v>
      </c>
      <c r="AA25" s="593">
        <v>589816311.01494277</v>
      </c>
    </row>
  </sheetData>
  <mergeCells count="8">
    <mergeCell ref="A1:E1"/>
    <mergeCell ref="A2:E2"/>
    <mergeCell ref="Y3:AA3"/>
    <mergeCell ref="C4:X4"/>
    <mergeCell ref="Y4:Y5"/>
    <mergeCell ref="Z4:Z5"/>
    <mergeCell ref="AA4:AA5"/>
    <mergeCell ref="A4:A5"/>
  </mergeCells>
  <printOptions horizontalCentered="1"/>
  <pageMargins left="0.17" right="0.17" top="0.75" bottom="0.75" header="0.3" footer="0.3"/>
  <pageSetup paperSize="9" scale="29" fitToHeight="0" orientation="landscape" horizontalDpi="200" verticalDpi="200" r:id="rId1"/>
  <headerFooter alignWithMargins="0">
    <oddFooter>&amp;C&amp;16 24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0.79998168889431442"/>
    <pageSetUpPr fitToPage="1"/>
  </sheetPr>
  <dimension ref="A1:AC30"/>
  <sheetViews>
    <sheetView view="pageBreakPreview" zoomScale="55" zoomScaleNormal="55" zoomScaleSheetLayoutView="55" workbookViewId="0">
      <pane xSplit="2" ySplit="5" topLeftCell="F6" activePane="bottomRight" state="frozen"/>
      <selection activeCell="C46" sqref="C46"/>
      <selection pane="topRight" activeCell="C46" sqref="C46"/>
      <selection pane="bottomLeft" activeCell="C46" sqref="C46"/>
      <selection pane="bottomRight" activeCell="C46" sqref="C46"/>
    </sheetView>
  </sheetViews>
  <sheetFormatPr defaultColWidth="9" defaultRowHeight="21" x14ac:dyDescent="0.35"/>
  <cols>
    <col min="1" max="1" width="63.125" style="73" customWidth="1"/>
    <col min="2" max="2" width="32.875" style="73" hidden="1" customWidth="1"/>
    <col min="3" max="3" width="17.875" style="73" bestFit="1" customWidth="1"/>
    <col min="4" max="4" width="19.625" style="73" bestFit="1" customWidth="1"/>
    <col min="5" max="5" width="16" style="73" bestFit="1" customWidth="1"/>
    <col min="6" max="7" width="17.25" style="73" bestFit="1" customWidth="1"/>
    <col min="8" max="8" width="10.25" style="73" bestFit="1" customWidth="1"/>
    <col min="9" max="9" width="16" style="73" bestFit="1" customWidth="1"/>
    <col min="10" max="10" width="17.25" style="73" bestFit="1" customWidth="1"/>
    <col min="11" max="11" width="16" style="73" bestFit="1" customWidth="1"/>
    <col min="12" max="12" width="17.25" style="73" bestFit="1" customWidth="1"/>
    <col min="13" max="13" width="14.25" style="73" bestFit="1" customWidth="1"/>
    <col min="14" max="15" width="17.25" style="73" bestFit="1" customWidth="1"/>
    <col min="16" max="16" width="16" style="73" bestFit="1" customWidth="1"/>
    <col min="17" max="17" width="17.25" style="73" bestFit="1" customWidth="1"/>
    <col min="18" max="18" width="14.25" style="73" bestFit="1" customWidth="1"/>
    <col min="19" max="19" width="17.25" style="73" hidden="1" customWidth="1"/>
    <col min="20" max="20" width="14.25" style="73" bestFit="1" customWidth="1"/>
    <col min="21" max="21" width="16" style="73" bestFit="1" customWidth="1"/>
    <col min="22" max="22" width="19" style="73" bestFit="1" customWidth="1"/>
    <col min="23" max="24" width="16" style="73" bestFit="1" customWidth="1"/>
    <col min="25" max="25" width="18.75" style="73" bestFit="1" customWidth="1"/>
    <col min="26" max="26" width="16" style="73" bestFit="1" customWidth="1"/>
    <col min="27" max="27" width="18.75" style="73" bestFit="1" customWidth="1"/>
    <col min="28" max="28" width="10.25" style="73" bestFit="1" customWidth="1"/>
    <col min="29" max="29" width="11.25" style="73" customWidth="1"/>
    <col min="30" max="16384" width="9" style="73"/>
  </cols>
  <sheetData>
    <row r="1" spans="1:29" s="587" customFormat="1" ht="28.5" x14ac:dyDescent="0.45">
      <c r="A1" s="1620" t="s">
        <v>719</v>
      </c>
      <c r="B1" s="1620"/>
      <c r="C1" s="1620"/>
      <c r="D1" s="1620"/>
      <c r="E1" s="1620"/>
      <c r="F1" s="1620"/>
      <c r="G1" s="1620"/>
      <c r="H1" s="1620"/>
    </row>
    <row r="2" spans="1:29" s="587" customFormat="1" ht="28.5" x14ac:dyDescent="0.45">
      <c r="A2" s="1620" t="s">
        <v>859</v>
      </c>
      <c r="B2" s="1620"/>
      <c r="C2" s="1620"/>
      <c r="D2" s="1620"/>
      <c r="E2" s="1620"/>
      <c r="F2" s="1620"/>
      <c r="G2" s="1620"/>
      <c r="H2" s="1620"/>
    </row>
    <row r="3" spans="1:29" x14ac:dyDescent="0.35">
      <c r="A3" s="646"/>
      <c r="B3" s="646"/>
      <c r="Y3" s="1621" t="s">
        <v>439</v>
      </c>
      <c r="Z3" s="1621"/>
      <c r="AA3" s="1621"/>
    </row>
    <row r="4" spans="1:29" x14ac:dyDescent="0.35">
      <c r="A4" s="1636" t="s">
        <v>0</v>
      </c>
      <c r="B4" s="647" t="s">
        <v>186</v>
      </c>
      <c r="C4" s="1630" t="s">
        <v>351</v>
      </c>
      <c r="D4" s="1630"/>
      <c r="E4" s="1630"/>
      <c r="F4" s="1630"/>
      <c r="G4" s="1630"/>
      <c r="H4" s="1630"/>
      <c r="I4" s="1630"/>
      <c r="J4" s="1630"/>
      <c r="K4" s="1630"/>
      <c r="L4" s="1630"/>
      <c r="M4" s="1630"/>
      <c r="N4" s="1630"/>
      <c r="O4" s="1630"/>
      <c r="P4" s="1630"/>
      <c r="Q4" s="1630"/>
      <c r="R4" s="1630"/>
      <c r="S4" s="1630"/>
      <c r="T4" s="1630"/>
      <c r="U4" s="1630"/>
      <c r="V4" s="1630"/>
      <c r="W4" s="1630"/>
      <c r="X4" s="1630"/>
      <c r="Y4" s="1631" t="s">
        <v>250</v>
      </c>
      <c r="Z4" s="1633" t="s">
        <v>355</v>
      </c>
      <c r="AA4" s="1631" t="s">
        <v>381</v>
      </c>
    </row>
    <row r="5" spans="1:29" x14ac:dyDescent="0.35">
      <c r="A5" s="1637"/>
      <c r="B5" s="1402"/>
      <c r="C5" s="143" t="s">
        <v>637</v>
      </c>
      <c r="D5" s="143" t="s">
        <v>159</v>
      </c>
      <c r="E5" s="143" t="s">
        <v>697</v>
      </c>
      <c r="F5" s="143" t="s">
        <v>160</v>
      </c>
      <c r="G5" s="143" t="s">
        <v>161</v>
      </c>
      <c r="H5" s="143" t="s">
        <v>162</v>
      </c>
      <c r="I5" s="143" t="s">
        <v>163</v>
      </c>
      <c r="J5" s="143" t="s">
        <v>164</v>
      </c>
      <c r="K5" s="143" t="s">
        <v>165</v>
      </c>
      <c r="L5" s="143" t="s">
        <v>166</v>
      </c>
      <c r="M5" s="143" t="s">
        <v>694</v>
      </c>
      <c r="N5" s="143" t="s">
        <v>167</v>
      </c>
      <c r="O5" s="143" t="s">
        <v>168</v>
      </c>
      <c r="P5" s="594" t="s">
        <v>169</v>
      </c>
      <c r="Q5" s="143" t="s">
        <v>170</v>
      </c>
      <c r="R5" s="143" t="s">
        <v>171</v>
      </c>
      <c r="S5" s="143" t="s">
        <v>172</v>
      </c>
      <c r="T5" s="143" t="s">
        <v>752</v>
      </c>
      <c r="U5" s="143" t="s">
        <v>1005</v>
      </c>
      <c r="V5" s="143" t="s">
        <v>173</v>
      </c>
      <c r="W5" s="143" t="s">
        <v>174</v>
      </c>
      <c r="X5" s="143" t="s">
        <v>696</v>
      </c>
      <c r="Y5" s="1632"/>
      <c r="Z5" s="1634"/>
      <c r="AA5" s="1635"/>
    </row>
    <row r="6" spans="1:29" s="691" customFormat="1" ht="58.5" customHeight="1" x14ac:dyDescent="0.35">
      <c r="A6" s="689" t="s">
        <v>352</v>
      </c>
      <c r="B6" s="690" t="s">
        <v>356</v>
      </c>
      <c r="C6" s="509"/>
      <c r="D6" s="509"/>
      <c r="E6" s="509"/>
      <c r="F6" s="509"/>
      <c r="G6" s="509"/>
      <c r="H6" s="509"/>
      <c r="I6" s="509"/>
      <c r="J6" s="509"/>
      <c r="K6" s="509"/>
      <c r="L6" s="509"/>
      <c r="M6" s="509"/>
      <c r="N6" s="509"/>
      <c r="O6" s="509"/>
      <c r="P6" s="509"/>
      <c r="Q6" s="509"/>
      <c r="R6" s="509"/>
      <c r="S6" s="509"/>
      <c r="T6" s="509"/>
      <c r="U6" s="509"/>
      <c r="V6" s="509"/>
      <c r="W6" s="509"/>
      <c r="X6" s="509"/>
      <c r="Y6" s="595"/>
      <c r="Z6" s="509"/>
      <c r="AA6" s="595"/>
    </row>
    <row r="7" spans="1:29" s="691" customFormat="1" ht="51" customHeight="1" x14ac:dyDescent="0.35">
      <c r="A7" s="206" t="s">
        <v>357</v>
      </c>
      <c r="B7" s="506" t="s">
        <v>358</v>
      </c>
      <c r="C7" s="199">
        <v>1366508.0859100001</v>
      </c>
      <c r="D7" s="199">
        <v>15329115.077849999</v>
      </c>
      <c r="E7" s="199">
        <v>443308.93208000006</v>
      </c>
      <c r="F7" s="199">
        <v>4627577.4767699996</v>
      </c>
      <c r="G7" s="199">
        <v>4680206.1658000005</v>
      </c>
      <c r="H7" s="199">
        <v>117.07300000000001</v>
      </c>
      <c r="I7" s="199">
        <v>181113.51272999999</v>
      </c>
      <c r="J7" s="199">
        <v>14283836.225570001</v>
      </c>
      <c r="K7" s="199">
        <v>1486718.8380599979</v>
      </c>
      <c r="L7" s="199">
        <v>6911810.5291900001</v>
      </c>
      <c r="M7" s="199">
        <v>194859.51277</v>
      </c>
      <c r="N7" s="199">
        <v>12301734.0769</v>
      </c>
      <c r="O7" s="199">
        <v>1734833.9083199999</v>
      </c>
      <c r="P7" s="199">
        <v>182083.58350000001</v>
      </c>
      <c r="Q7" s="199">
        <v>6448183.382840001</v>
      </c>
      <c r="R7" s="199">
        <v>23491.708070000001</v>
      </c>
      <c r="S7" s="199">
        <v>0</v>
      </c>
      <c r="T7" s="199">
        <v>46383.503580000004</v>
      </c>
      <c r="U7" s="199">
        <v>836142.67270000011</v>
      </c>
      <c r="V7" s="199">
        <v>9670071.7769000009</v>
      </c>
      <c r="W7" s="199">
        <v>1057428.64863</v>
      </c>
      <c r="X7" s="199">
        <v>1114281.899</v>
      </c>
      <c r="Y7" s="596">
        <v>82919806.590170011</v>
      </c>
      <c r="Z7" s="199">
        <v>0</v>
      </c>
      <c r="AA7" s="596">
        <v>82919806.590170011</v>
      </c>
    </row>
    <row r="8" spans="1:29" s="468" customFormat="1" ht="51" customHeight="1" x14ac:dyDescent="0.35">
      <c r="A8" s="206" t="s">
        <v>359</v>
      </c>
      <c r="B8" s="506" t="s">
        <v>360</v>
      </c>
      <c r="C8" s="199">
        <v>0</v>
      </c>
      <c r="D8" s="199">
        <v>475</v>
      </c>
      <c r="E8" s="199">
        <v>0</v>
      </c>
      <c r="F8" s="199">
        <v>0</v>
      </c>
      <c r="G8" s="199">
        <v>0</v>
      </c>
      <c r="H8" s="199">
        <v>0</v>
      </c>
      <c r="I8" s="199">
        <v>0</v>
      </c>
      <c r="J8" s="199">
        <v>0</v>
      </c>
      <c r="K8" s="199">
        <v>0</v>
      </c>
      <c r="L8" s="199">
        <v>0</v>
      </c>
      <c r="M8" s="199">
        <v>0</v>
      </c>
      <c r="N8" s="199">
        <v>473.82330999999999</v>
      </c>
      <c r="O8" s="199">
        <v>0</v>
      </c>
      <c r="P8" s="199">
        <v>0</v>
      </c>
      <c r="Q8" s="199">
        <v>0</v>
      </c>
      <c r="R8" s="199">
        <v>0</v>
      </c>
      <c r="S8" s="199">
        <v>0</v>
      </c>
      <c r="T8" s="199">
        <v>500</v>
      </c>
      <c r="U8" s="199">
        <v>38.437249999999999</v>
      </c>
      <c r="V8" s="199">
        <v>650.64514000000008</v>
      </c>
      <c r="W8" s="199">
        <v>0</v>
      </c>
      <c r="X8" s="199">
        <v>0</v>
      </c>
      <c r="Y8" s="596">
        <v>2137.9057000000003</v>
      </c>
      <c r="Z8" s="199">
        <v>1546237.16778</v>
      </c>
      <c r="AA8" s="596">
        <v>1548375.07348</v>
      </c>
      <c r="AC8" s="691"/>
    </row>
    <row r="9" spans="1:29" s="468" customFormat="1" ht="51" customHeight="1" x14ac:dyDescent="0.35">
      <c r="A9" s="206" t="s">
        <v>361</v>
      </c>
      <c r="B9" s="506" t="s">
        <v>362</v>
      </c>
      <c r="C9" s="199">
        <v>40611.57273</v>
      </c>
      <c r="D9" s="199">
        <v>3307450.6272299998</v>
      </c>
      <c r="E9" s="199">
        <v>2019.7331899999999</v>
      </c>
      <c r="F9" s="199">
        <v>15166.77319</v>
      </c>
      <c r="G9" s="199">
        <v>227520.10708000005</v>
      </c>
      <c r="H9" s="199">
        <v>0</v>
      </c>
      <c r="I9" s="199">
        <v>7734.2169000000004</v>
      </c>
      <c r="J9" s="199">
        <v>167889.12990999999</v>
      </c>
      <c r="K9" s="199">
        <v>28206.839210000002</v>
      </c>
      <c r="L9" s="199">
        <v>36797.241499999996</v>
      </c>
      <c r="M9" s="199">
        <v>4094.8949500000003</v>
      </c>
      <c r="N9" s="199">
        <v>215513.73724508763</v>
      </c>
      <c r="O9" s="199">
        <v>25050.429770000002</v>
      </c>
      <c r="P9" s="199">
        <v>1298.69381</v>
      </c>
      <c r="Q9" s="199">
        <v>10353.939900000001</v>
      </c>
      <c r="R9" s="199">
        <v>0</v>
      </c>
      <c r="S9" s="199">
        <v>0</v>
      </c>
      <c r="T9" s="199">
        <v>23802.85382</v>
      </c>
      <c r="U9" s="199">
        <v>184933.43577000001</v>
      </c>
      <c r="V9" s="199">
        <v>161436.28824999998</v>
      </c>
      <c r="W9" s="199">
        <v>25300.500760000003</v>
      </c>
      <c r="X9" s="199">
        <v>9905.2142899999999</v>
      </c>
      <c r="Y9" s="596">
        <v>4495086.2295050872</v>
      </c>
      <c r="Z9" s="199">
        <v>11268.328310000001</v>
      </c>
      <c r="AA9" s="596">
        <v>4506354.557815087</v>
      </c>
      <c r="AC9" s="691"/>
    </row>
    <row r="10" spans="1:29" s="468" customFormat="1" ht="58.5" customHeight="1" x14ac:dyDescent="0.35">
      <c r="A10" s="206" t="s">
        <v>363</v>
      </c>
      <c r="B10" s="506" t="s">
        <v>364</v>
      </c>
      <c r="C10" s="597">
        <v>1325896.5131800002</v>
      </c>
      <c r="D10" s="597">
        <v>12022139.450619999</v>
      </c>
      <c r="E10" s="597">
        <v>441289.19889000006</v>
      </c>
      <c r="F10" s="597">
        <v>4612410.7035799995</v>
      </c>
      <c r="G10" s="597">
        <v>4452686.0587200001</v>
      </c>
      <c r="H10" s="597">
        <v>117.07300000000001</v>
      </c>
      <c r="I10" s="597">
        <v>173379.29582999999</v>
      </c>
      <c r="J10" s="597">
        <v>14115947.095660001</v>
      </c>
      <c r="K10" s="597">
        <v>1458511.998849998</v>
      </c>
      <c r="L10" s="597">
        <v>6875013.2876900006</v>
      </c>
      <c r="M10" s="597">
        <v>190764.61782000001</v>
      </c>
      <c r="N10" s="597">
        <v>12086694.162964912</v>
      </c>
      <c r="O10" s="597">
        <v>1709783.4785499999</v>
      </c>
      <c r="P10" s="597">
        <v>180784.88969000001</v>
      </c>
      <c r="Q10" s="597">
        <v>6437829.4429400014</v>
      </c>
      <c r="R10" s="597">
        <v>23491.708070000001</v>
      </c>
      <c r="S10" s="597">
        <v>0</v>
      </c>
      <c r="T10" s="597">
        <v>23080.649760000004</v>
      </c>
      <c r="U10" s="597">
        <v>651247.67418000009</v>
      </c>
      <c r="V10" s="597">
        <v>9509286.1337900013</v>
      </c>
      <c r="W10" s="597">
        <v>1032128.14787</v>
      </c>
      <c r="X10" s="597">
        <v>1104376.6847099999</v>
      </c>
      <c r="Y10" s="586">
        <v>78426858.266364902</v>
      </c>
      <c r="Z10" s="597">
        <v>1534968.83947</v>
      </c>
      <c r="AA10" s="586">
        <v>79961827.105834901</v>
      </c>
      <c r="AC10" s="691"/>
    </row>
    <row r="11" spans="1:29" s="468" customFormat="1" ht="58.5" customHeight="1" x14ac:dyDescent="0.35">
      <c r="A11" s="692" t="s">
        <v>353</v>
      </c>
      <c r="B11" s="690" t="s">
        <v>365</v>
      </c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596"/>
      <c r="Z11" s="199"/>
      <c r="AA11" s="596"/>
      <c r="AC11" s="691"/>
    </row>
    <row r="12" spans="1:29" s="468" customFormat="1" ht="51" customHeight="1" x14ac:dyDescent="0.35">
      <c r="A12" s="206" t="s">
        <v>366</v>
      </c>
      <c r="B12" s="506" t="s">
        <v>358</v>
      </c>
      <c r="C12" s="199">
        <v>3428955.1731199999</v>
      </c>
      <c r="D12" s="199">
        <v>79625055.690349996</v>
      </c>
      <c r="E12" s="199">
        <v>493979.00406000001</v>
      </c>
      <c r="F12" s="199">
        <v>18482413.751360007</v>
      </c>
      <c r="G12" s="199">
        <v>25345444.309889998</v>
      </c>
      <c r="H12" s="199">
        <v>3078.9450699999975</v>
      </c>
      <c r="I12" s="199">
        <v>1382209.8194800001</v>
      </c>
      <c r="J12" s="199">
        <v>55917681.505710006</v>
      </c>
      <c r="K12" s="199">
        <v>2856629.5617927853</v>
      </c>
      <c r="L12" s="199">
        <v>25685837.474599995</v>
      </c>
      <c r="M12" s="199">
        <v>239098.16714999999</v>
      </c>
      <c r="N12" s="199">
        <v>34645071.488950007</v>
      </c>
      <c r="O12" s="199">
        <v>10857027.569179999</v>
      </c>
      <c r="P12" s="199">
        <v>1305003.9047600001</v>
      </c>
      <c r="Q12" s="199">
        <v>16781793.656830002</v>
      </c>
      <c r="R12" s="199">
        <v>142642.04081000001</v>
      </c>
      <c r="S12" s="199">
        <v>0</v>
      </c>
      <c r="T12" s="199">
        <v>148905.63221000001</v>
      </c>
      <c r="U12" s="199">
        <v>2793853.3346499996</v>
      </c>
      <c r="V12" s="199">
        <v>57960201.800570004</v>
      </c>
      <c r="W12" s="199">
        <v>4758465.5577299995</v>
      </c>
      <c r="X12" s="199">
        <v>3449799.8360000001</v>
      </c>
      <c r="Y12" s="596">
        <v>346303148.22427285</v>
      </c>
      <c r="Z12" s="199">
        <v>0</v>
      </c>
      <c r="AA12" s="596">
        <v>346303148.22427285</v>
      </c>
      <c r="AC12" s="691"/>
    </row>
    <row r="13" spans="1:29" s="468" customFormat="1" ht="51" customHeight="1" x14ac:dyDescent="0.35">
      <c r="A13" s="206" t="s">
        <v>367</v>
      </c>
      <c r="B13" s="506" t="s">
        <v>360</v>
      </c>
      <c r="C13" s="199">
        <v>0</v>
      </c>
      <c r="D13" s="199">
        <v>0</v>
      </c>
      <c r="E13" s="199">
        <v>0</v>
      </c>
      <c r="F13" s="199">
        <v>0</v>
      </c>
      <c r="G13" s="199">
        <v>0</v>
      </c>
      <c r="H13" s="199">
        <v>0</v>
      </c>
      <c r="I13" s="199">
        <v>0</v>
      </c>
      <c r="J13" s="199">
        <v>8324.6908899999999</v>
      </c>
      <c r="K13" s="199">
        <v>0</v>
      </c>
      <c r="L13" s="199">
        <v>0</v>
      </c>
      <c r="M13" s="199">
        <v>0</v>
      </c>
      <c r="N13" s="199">
        <v>613.245</v>
      </c>
      <c r="O13" s="199">
        <v>0</v>
      </c>
      <c r="P13" s="199">
        <v>0</v>
      </c>
      <c r="Q13" s="199">
        <v>0</v>
      </c>
      <c r="R13" s="199">
        <v>0</v>
      </c>
      <c r="S13" s="199">
        <v>0</v>
      </c>
      <c r="T13" s="199">
        <v>0</v>
      </c>
      <c r="U13" s="199">
        <v>789.04244999999992</v>
      </c>
      <c r="V13" s="199">
        <v>3076.10223</v>
      </c>
      <c r="W13" s="199">
        <v>0</v>
      </c>
      <c r="X13" s="199">
        <v>0</v>
      </c>
      <c r="Y13" s="596">
        <v>12803.080570000002</v>
      </c>
      <c r="Z13" s="199">
        <v>1418285.6022999999</v>
      </c>
      <c r="AA13" s="596">
        <v>1431088.6828699999</v>
      </c>
      <c r="AC13" s="691"/>
    </row>
    <row r="14" spans="1:29" s="468" customFormat="1" ht="51" customHeight="1" x14ac:dyDescent="0.35">
      <c r="A14" s="206" t="s">
        <v>368</v>
      </c>
      <c r="B14" s="506" t="s">
        <v>362</v>
      </c>
      <c r="C14" s="199">
        <v>132217.98182000002</v>
      </c>
      <c r="D14" s="199">
        <v>7700886.1484200014</v>
      </c>
      <c r="E14" s="199">
        <v>440.28197000000006</v>
      </c>
      <c r="F14" s="199">
        <v>132214.98077000002</v>
      </c>
      <c r="G14" s="199">
        <v>276593.80209999997</v>
      </c>
      <c r="H14" s="199">
        <v>0</v>
      </c>
      <c r="I14" s="199">
        <v>79027.001820000005</v>
      </c>
      <c r="J14" s="199">
        <v>366531.26943999599</v>
      </c>
      <c r="K14" s="199">
        <v>199104.42600000001</v>
      </c>
      <c r="L14" s="199">
        <v>92009.967040000003</v>
      </c>
      <c r="M14" s="199">
        <v>8165.2255599999999</v>
      </c>
      <c r="N14" s="199">
        <v>1155829.4000049098</v>
      </c>
      <c r="O14" s="199">
        <v>45523.24495</v>
      </c>
      <c r="P14" s="199">
        <v>6160.0898900000002</v>
      </c>
      <c r="Q14" s="199">
        <v>38062.603570000007</v>
      </c>
      <c r="R14" s="199">
        <v>0</v>
      </c>
      <c r="S14" s="199">
        <v>0</v>
      </c>
      <c r="T14" s="199">
        <v>18899.468609999996</v>
      </c>
      <c r="U14" s="199">
        <v>170849.07265000002</v>
      </c>
      <c r="V14" s="199">
        <v>149302.34354</v>
      </c>
      <c r="W14" s="199">
        <v>60566.850610000001</v>
      </c>
      <c r="X14" s="199">
        <v>0</v>
      </c>
      <c r="Y14" s="596">
        <v>10632384.158764908</v>
      </c>
      <c r="Z14" s="199">
        <v>21906.142540000001</v>
      </c>
      <c r="AA14" s="596">
        <v>10654290.301304908</v>
      </c>
      <c r="AC14" s="691"/>
    </row>
    <row r="15" spans="1:29" s="468" customFormat="1" ht="58.5" customHeight="1" x14ac:dyDescent="0.35">
      <c r="A15" s="206" t="s">
        <v>369</v>
      </c>
      <c r="B15" s="506" t="s">
        <v>364</v>
      </c>
      <c r="C15" s="597">
        <v>3296737.1913000001</v>
      </c>
      <c r="D15" s="597">
        <v>71924169.54192999</v>
      </c>
      <c r="E15" s="597">
        <v>493538.72209</v>
      </c>
      <c r="F15" s="597">
        <v>18350198.770590007</v>
      </c>
      <c r="G15" s="597">
        <v>25068850.507789999</v>
      </c>
      <c r="H15" s="597">
        <v>3078.9450699999975</v>
      </c>
      <c r="I15" s="597">
        <v>1303182.8176600002</v>
      </c>
      <c r="J15" s="597">
        <v>55559474.92716001</v>
      </c>
      <c r="K15" s="597">
        <v>2657525.1357927853</v>
      </c>
      <c r="L15" s="597">
        <v>25593827.507559996</v>
      </c>
      <c r="M15" s="597">
        <v>230932.94159</v>
      </c>
      <c r="N15" s="597">
        <v>33489855.333945096</v>
      </c>
      <c r="O15" s="597">
        <v>10811504.324229999</v>
      </c>
      <c r="P15" s="597">
        <v>1298843.8148700001</v>
      </c>
      <c r="Q15" s="597">
        <v>16743731.053260002</v>
      </c>
      <c r="R15" s="597">
        <v>142642.04081000001</v>
      </c>
      <c r="S15" s="597">
        <v>0</v>
      </c>
      <c r="T15" s="597">
        <v>130006.16360000001</v>
      </c>
      <c r="U15" s="597">
        <v>2623793.3044499997</v>
      </c>
      <c r="V15" s="597">
        <v>57813975.559260003</v>
      </c>
      <c r="W15" s="597">
        <v>4697898.7071199995</v>
      </c>
      <c r="X15" s="597">
        <v>3449799.8360000001</v>
      </c>
      <c r="Y15" s="586">
        <v>335683567.14607787</v>
      </c>
      <c r="Z15" s="597">
        <v>1396379.45976</v>
      </c>
      <c r="AA15" s="586">
        <v>337079946.60583788</v>
      </c>
      <c r="AC15" s="691"/>
    </row>
    <row r="16" spans="1:29" s="468" customFormat="1" ht="58.5" customHeight="1" x14ac:dyDescent="0.35">
      <c r="A16" s="692" t="s">
        <v>354</v>
      </c>
      <c r="B16" s="690" t="s">
        <v>370</v>
      </c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596"/>
      <c r="Z16" s="199"/>
      <c r="AA16" s="596"/>
      <c r="AC16" s="691"/>
    </row>
    <row r="17" spans="1:29" s="468" customFormat="1" ht="51" customHeight="1" x14ac:dyDescent="0.35">
      <c r="A17" s="206" t="s">
        <v>371</v>
      </c>
      <c r="B17" s="506" t="s">
        <v>358</v>
      </c>
      <c r="C17" s="199">
        <v>1164252.686</v>
      </c>
      <c r="D17" s="199">
        <v>6996651.6467399998</v>
      </c>
      <c r="E17" s="199">
        <v>904510.68400000001</v>
      </c>
      <c r="F17" s="199">
        <v>507354.15998000005</v>
      </c>
      <c r="G17" s="199">
        <v>1560190.426</v>
      </c>
      <c r="H17" s="199">
        <v>0</v>
      </c>
      <c r="I17" s="199">
        <v>4118889.95193</v>
      </c>
      <c r="J17" s="199">
        <v>4802151.4352900004</v>
      </c>
      <c r="K17" s="199">
        <v>1686142.9625900011</v>
      </c>
      <c r="L17" s="199">
        <v>3507208.1632299996</v>
      </c>
      <c r="M17" s="199">
        <v>7510</v>
      </c>
      <c r="N17" s="199">
        <v>10186234.205210002</v>
      </c>
      <c r="O17" s="199">
        <v>673792.55988000007</v>
      </c>
      <c r="P17" s="199">
        <v>117606.69450999999</v>
      </c>
      <c r="Q17" s="199">
        <v>3219959.5605499996</v>
      </c>
      <c r="R17" s="199">
        <v>407264.11713999999</v>
      </c>
      <c r="S17" s="199">
        <v>0</v>
      </c>
      <c r="T17" s="199">
        <v>452708.77200000006</v>
      </c>
      <c r="U17" s="199">
        <v>5026598.6779999994</v>
      </c>
      <c r="V17" s="199">
        <v>4765012.9539999999</v>
      </c>
      <c r="W17" s="199">
        <v>598672.85859000008</v>
      </c>
      <c r="X17" s="199">
        <v>67742.275999999998</v>
      </c>
      <c r="Y17" s="596">
        <v>50770454.791639999</v>
      </c>
      <c r="Z17" s="199">
        <v>0</v>
      </c>
      <c r="AA17" s="596">
        <v>50770454.791639999</v>
      </c>
      <c r="AC17" s="691"/>
    </row>
    <row r="18" spans="1:29" s="468" customFormat="1" ht="51" customHeight="1" x14ac:dyDescent="0.35">
      <c r="A18" s="206" t="s">
        <v>372</v>
      </c>
      <c r="B18" s="506" t="s">
        <v>360</v>
      </c>
      <c r="C18" s="199">
        <v>0</v>
      </c>
      <c r="D18" s="199">
        <v>0</v>
      </c>
      <c r="E18" s="199">
        <v>0</v>
      </c>
      <c r="F18" s="199">
        <v>0</v>
      </c>
      <c r="G18" s="199">
        <v>0</v>
      </c>
      <c r="H18" s="199">
        <v>0</v>
      </c>
      <c r="I18" s="199">
        <v>0</v>
      </c>
      <c r="J18" s="199">
        <v>0</v>
      </c>
      <c r="K18" s="199">
        <v>0</v>
      </c>
      <c r="L18" s="199">
        <v>0</v>
      </c>
      <c r="M18" s="199">
        <v>0</v>
      </c>
      <c r="N18" s="199">
        <v>1337.2462600000001</v>
      </c>
      <c r="O18" s="199">
        <v>0</v>
      </c>
      <c r="P18" s="199">
        <v>0</v>
      </c>
      <c r="Q18" s="199">
        <v>0</v>
      </c>
      <c r="R18" s="199">
        <v>0</v>
      </c>
      <c r="S18" s="199">
        <v>0</v>
      </c>
      <c r="T18" s="199">
        <v>0</v>
      </c>
      <c r="U18" s="199">
        <v>0</v>
      </c>
      <c r="V18" s="199">
        <v>0</v>
      </c>
      <c r="W18" s="199">
        <v>0</v>
      </c>
      <c r="X18" s="199">
        <v>0</v>
      </c>
      <c r="Y18" s="596">
        <v>1337.2462600000001</v>
      </c>
      <c r="Z18" s="199">
        <v>0</v>
      </c>
      <c r="AA18" s="596">
        <v>1337.2462600000001</v>
      </c>
      <c r="AC18" s="691"/>
    </row>
    <row r="19" spans="1:29" s="468" customFormat="1" ht="51" customHeight="1" x14ac:dyDescent="0.35">
      <c r="A19" s="206" t="s">
        <v>373</v>
      </c>
      <c r="B19" s="506" t="s">
        <v>362</v>
      </c>
      <c r="C19" s="199">
        <v>0</v>
      </c>
      <c r="D19" s="199">
        <v>0</v>
      </c>
      <c r="E19" s="199">
        <v>0</v>
      </c>
      <c r="F19" s="199">
        <v>32546.40696</v>
      </c>
      <c r="G19" s="199">
        <v>123504.04608000001</v>
      </c>
      <c r="H19" s="199">
        <v>0</v>
      </c>
      <c r="I19" s="199">
        <v>405327.89149000001</v>
      </c>
      <c r="J19" s="199">
        <v>18215.717009999997</v>
      </c>
      <c r="K19" s="199">
        <v>93599.932920000007</v>
      </c>
      <c r="L19" s="199">
        <v>51347.089840000001</v>
      </c>
      <c r="M19" s="199">
        <v>0</v>
      </c>
      <c r="N19" s="199">
        <v>-31049.157769999998</v>
      </c>
      <c r="O19" s="199">
        <v>0</v>
      </c>
      <c r="P19" s="199">
        <v>242.59834000000001</v>
      </c>
      <c r="Q19" s="199">
        <v>75004.601010000013</v>
      </c>
      <c r="R19" s="199">
        <v>22705.152180000001</v>
      </c>
      <c r="S19" s="199">
        <v>0</v>
      </c>
      <c r="T19" s="199">
        <v>11699.77644</v>
      </c>
      <c r="U19" s="199">
        <v>98207.70637</v>
      </c>
      <c r="V19" s="199">
        <v>83618.042029999997</v>
      </c>
      <c r="W19" s="199">
        <v>5944.0929999999998</v>
      </c>
      <c r="X19" s="199">
        <v>486.14469999999994</v>
      </c>
      <c r="Y19" s="596">
        <v>991400.04060000007</v>
      </c>
      <c r="Z19" s="199">
        <v>0</v>
      </c>
      <c r="AA19" s="596">
        <v>991400.04060000007</v>
      </c>
      <c r="AC19" s="691"/>
    </row>
    <row r="20" spans="1:29" s="468" customFormat="1" ht="58.5" customHeight="1" x14ac:dyDescent="0.35">
      <c r="A20" s="206" t="s">
        <v>374</v>
      </c>
      <c r="B20" s="506" t="s">
        <v>364</v>
      </c>
      <c r="C20" s="597">
        <v>1164252.686</v>
      </c>
      <c r="D20" s="597">
        <v>6996651.6467399998</v>
      </c>
      <c r="E20" s="597">
        <v>904510.68400000001</v>
      </c>
      <c r="F20" s="597">
        <v>474807.75302000006</v>
      </c>
      <c r="G20" s="597">
        <v>1436686.37992</v>
      </c>
      <c r="H20" s="597">
        <v>0</v>
      </c>
      <c r="I20" s="597">
        <v>3713562.0604400001</v>
      </c>
      <c r="J20" s="597">
        <v>4783935.7182800006</v>
      </c>
      <c r="K20" s="597">
        <v>1592543.029670001</v>
      </c>
      <c r="L20" s="597">
        <v>3455861.0733899996</v>
      </c>
      <c r="M20" s="597">
        <v>7510</v>
      </c>
      <c r="N20" s="597">
        <v>10218620.609240003</v>
      </c>
      <c r="O20" s="597">
        <v>673792.55988000007</v>
      </c>
      <c r="P20" s="597">
        <v>117364.09616999999</v>
      </c>
      <c r="Q20" s="597">
        <v>3144954.9595399997</v>
      </c>
      <c r="R20" s="597">
        <v>384558.96496000001</v>
      </c>
      <c r="S20" s="597">
        <v>0</v>
      </c>
      <c r="T20" s="597">
        <v>441008.99556000007</v>
      </c>
      <c r="U20" s="597">
        <v>4928390.9716299996</v>
      </c>
      <c r="V20" s="597">
        <v>4681394.9119699998</v>
      </c>
      <c r="W20" s="597">
        <v>592728.76559000008</v>
      </c>
      <c r="X20" s="597">
        <v>67256.131299999994</v>
      </c>
      <c r="Y20" s="586">
        <v>49780391.997300006</v>
      </c>
      <c r="Z20" s="597">
        <v>0</v>
      </c>
      <c r="AA20" s="586">
        <v>49780391.997300006</v>
      </c>
      <c r="AC20" s="691"/>
    </row>
    <row r="21" spans="1:29" s="468" customFormat="1" ht="58.5" customHeight="1" x14ac:dyDescent="0.35">
      <c r="A21" s="692" t="s">
        <v>698</v>
      </c>
      <c r="B21" s="690" t="s">
        <v>376</v>
      </c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596"/>
      <c r="Z21" s="199"/>
      <c r="AA21" s="596"/>
      <c r="AC21" s="691"/>
    </row>
    <row r="22" spans="1:29" s="468" customFormat="1" ht="51" customHeight="1" x14ac:dyDescent="0.35">
      <c r="A22" s="206" t="s">
        <v>377</v>
      </c>
      <c r="B22" s="506" t="s">
        <v>358</v>
      </c>
      <c r="C22" s="199">
        <v>5959715.9450300001</v>
      </c>
      <c r="D22" s="199">
        <v>101950822.41494</v>
      </c>
      <c r="E22" s="199">
        <v>1841798.6201400002</v>
      </c>
      <c r="F22" s="199">
        <v>23617345.388110004</v>
      </c>
      <c r="G22" s="199">
        <v>31585840.901689999</v>
      </c>
      <c r="H22" s="199">
        <v>3196.0180699999974</v>
      </c>
      <c r="I22" s="199">
        <v>5682213.2841400001</v>
      </c>
      <c r="J22" s="199">
        <v>75003669.166569993</v>
      </c>
      <c r="K22" s="199">
        <v>6029491.362442784</v>
      </c>
      <c r="L22" s="199">
        <v>36104856.167019993</v>
      </c>
      <c r="M22" s="199">
        <v>441467.67992000002</v>
      </c>
      <c r="N22" s="199">
        <v>57133039.771060005</v>
      </c>
      <c r="O22" s="199">
        <v>13265654.037379999</v>
      </c>
      <c r="P22" s="199">
        <v>1604694.1827700001</v>
      </c>
      <c r="Q22" s="199">
        <v>26449936.600220002</v>
      </c>
      <c r="R22" s="199">
        <v>573397.86601999996</v>
      </c>
      <c r="S22" s="199">
        <v>0</v>
      </c>
      <c r="T22" s="199">
        <v>647997.90779000008</v>
      </c>
      <c r="U22" s="199">
        <v>8656594.685349999</v>
      </c>
      <c r="V22" s="199">
        <v>72395286.531470001</v>
      </c>
      <c r="W22" s="199">
        <v>6414567.0649499996</v>
      </c>
      <c r="X22" s="199">
        <v>4631824.0109999999</v>
      </c>
      <c r="Y22" s="596">
        <v>479993409.60608286</v>
      </c>
      <c r="Z22" s="199">
        <v>0</v>
      </c>
      <c r="AA22" s="596">
        <v>479993409.60608286</v>
      </c>
      <c r="AC22" s="691"/>
    </row>
    <row r="23" spans="1:29" s="468" customFormat="1" ht="51" customHeight="1" x14ac:dyDescent="0.35">
      <c r="A23" s="206" t="s">
        <v>378</v>
      </c>
      <c r="B23" s="506" t="s">
        <v>360</v>
      </c>
      <c r="C23" s="199">
        <v>0</v>
      </c>
      <c r="D23" s="199">
        <v>475</v>
      </c>
      <c r="E23" s="199">
        <v>0</v>
      </c>
      <c r="F23" s="199">
        <v>0</v>
      </c>
      <c r="G23" s="199">
        <v>0</v>
      </c>
      <c r="H23" s="199">
        <v>0</v>
      </c>
      <c r="I23" s="199">
        <v>0</v>
      </c>
      <c r="J23" s="199">
        <v>8324.6908899999999</v>
      </c>
      <c r="K23" s="199">
        <v>0</v>
      </c>
      <c r="L23" s="199">
        <v>0</v>
      </c>
      <c r="M23" s="199">
        <v>0</v>
      </c>
      <c r="N23" s="199">
        <v>2424.3145700000005</v>
      </c>
      <c r="O23" s="199">
        <v>0</v>
      </c>
      <c r="P23" s="199">
        <v>0</v>
      </c>
      <c r="Q23" s="199">
        <v>0</v>
      </c>
      <c r="R23" s="199">
        <v>0</v>
      </c>
      <c r="S23" s="199">
        <v>0</v>
      </c>
      <c r="T23" s="199">
        <v>500</v>
      </c>
      <c r="U23" s="199">
        <v>827.47969999999987</v>
      </c>
      <c r="V23" s="199">
        <v>3726.74737</v>
      </c>
      <c r="W23" s="199">
        <v>0</v>
      </c>
      <c r="X23" s="199">
        <v>0</v>
      </c>
      <c r="Y23" s="596">
        <v>16278.232530000001</v>
      </c>
      <c r="Z23" s="199">
        <v>2964522.7700800002</v>
      </c>
      <c r="AA23" s="596">
        <v>2980801.0026100003</v>
      </c>
      <c r="AC23" s="691"/>
    </row>
    <row r="24" spans="1:29" s="691" customFormat="1" ht="51" customHeight="1" x14ac:dyDescent="0.35">
      <c r="A24" s="206" t="s">
        <v>379</v>
      </c>
      <c r="B24" s="506" t="s">
        <v>362</v>
      </c>
      <c r="C24" s="199">
        <v>172829.55455</v>
      </c>
      <c r="D24" s="199">
        <v>11008336.775650002</v>
      </c>
      <c r="E24" s="199">
        <v>2460.0151599999999</v>
      </c>
      <c r="F24" s="199">
        <v>179928.16092000002</v>
      </c>
      <c r="G24" s="199">
        <v>627617.95526000008</v>
      </c>
      <c r="H24" s="199">
        <v>0</v>
      </c>
      <c r="I24" s="199">
        <v>492089.11021000001</v>
      </c>
      <c r="J24" s="199">
        <v>552636.11635999603</v>
      </c>
      <c r="K24" s="199">
        <v>320911.19813000003</v>
      </c>
      <c r="L24" s="199">
        <v>180154.29837999999</v>
      </c>
      <c r="M24" s="199">
        <v>12260.120510000001</v>
      </c>
      <c r="N24" s="199">
        <v>1340293.9794799974</v>
      </c>
      <c r="O24" s="199">
        <v>70573.67472000001</v>
      </c>
      <c r="P24" s="199">
        <v>7701.3820400000004</v>
      </c>
      <c r="Q24" s="199">
        <v>123421.14448000002</v>
      </c>
      <c r="R24" s="199">
        <v>22705.152180000001</v>
      </c>
      <c r="S24" s="199">
        <v>0</v>
      </c>
      <c r="T24" s="199">
        <v>54402.098870000002</v>
      </c>
      <c r="U24" s="199">
        <v>453990.21479</v>
      </c>
      <c r="V24" s="199">
        <v>394356.67382000003</v>
      </c>
      <c r="W24" s="199">
        <v>91811.444369999997</v>
      </c>
      <c r="X24" s="199">
        <v>10391.358990000001</v>
      </c>
      <c r="Y24" s="596">
        <v>16118870.428869994</v>
      </c>
      <c r="Z24" s="199">
        <v>33174.470849999998</v>
      </c>
      <c r="AA24" s="596">
        <v>16152044.899719995</v>
      </c>
    </row>
    <row r="25" spans="1:29" s="691" customFormat="1" ht="58.5" customHeight="1" x14ac:dyDescent="0.35">
      <c r="A25" s="693" t="s">
        <v>380</v>
      </c>
      <c r="B25" s="554" t="s">
        <v>364</v>
      </c>
      <c r="C25" s="597">
        <v>5786886.3904800005</v>
      </c>
      <c r="D25" s="597">
        <v>90942960.639290005</v>
      </c>
      <c r="E25" s="597">
        <v>1839338.6049800003</v>
      </c>
      <c r="F25" s="597">
        <v>23437417.227190003</v>
      </c>
      <c r="G25" s="597">
        <v>30958222.946429998</v>
      </c>
      <c r="H25" s="597">
        <v>3196.0180699999974</v>
      </c>
      <c r="I25" s="597">
        <v>5190124.1739300005</v>
      </c>
      <c r="J25" s="597">
        <v>74459357.741099998</v>
      </c>
      <c r="K25" s="597">
        <v>5708580.1643127836</v>
      </c>
      <c r="L25" s="597">
        <v>35924701.868639991</v>
      </c>
      <c r="M25" s="597">
        <v>429207.55941000005</v>
      </c>
      <c r="N25" s="597">
        <v>55795170.106150009</v>
      </c>
      <c r="O25" s="597">
        <v>13195080.362659998</v>
      </c>
      <c r="P25" s="597">
        <v>1596992.80073</v>
      </c>
      <c r="Q25" s="597">
        <v>26326515.455740001</v>
      </c>
      <c r="R25" s="597">
        <v>550692.71383999998</v>
      </c>
      <c r="S25" s="597">
        <v>0</v>
      </c>
      <c r="T25" s="597">
        <v>594095.8089200001</v>
      </c>
      <c r="U25" s="597">
        <v>8203431.9502599984</v>
      </c>
      <c r="V25" s="597">
        <v>72004656.605020002</v>
      </c>
      <c r="W25" s="597">
        <v>6322755.6205799999</v>
      </c>
      <c r="X25" s="597">
        <v>4621432.6520100003</v>
      </c>
      <c r="Y25" s="586">
        <v>463890817.40974277</v>
      </c>
      <c r="Z25" s="597">
        <v>2931348.29923</v>
      </c>
      <c r="AA25" s="586">
        <v>466822165.70897275</v>
      </c>
    </row>
    <row r="27" spans="1:29" x14ac:dyDescent="0.35">
      <c r="C27" s="73">
        <v>5786886.3904800005</v>
      </c>
      <c r="D27" s="73">
        <v>90942960.639290005</v>
      </c>
      <c r="E27" s="73">
        <v>1839338.6049799998</v>
      </c>
      <c r="F27" s="73">
        <v>23437417.227190003</v>
      </c>
      <c r="G27" s="73">
        <v>30958222.946429994</v>
      </c>
      <c r="H27" s="73">
        <v>3196.0180699999974</v>
      </c>
      <c r="I27" s="73">
        <v>5190124.1739300005</v>
      </c>
      <c r="J27" s="73">
        <v>74459357.741099998</v>
      </c>
      <c r="K27" s="73">
        <v>5708580.1643127846</v>
      </c>
      <c r="L27" s="73">
        <v>35924701.868639991</v>
      </c>
      <c r="M27" s="73">
        <v>429207.55940999999</v>
      </c>
      <c r="N27" s="73">
        <v>55795170.106150009</v>
      </c>
      <c r="O27" s="73">
        <v>13195080.36266</v>
      </c>
      <c r="P27" s="73">
        <v>1596992.8007300003</v>
      </c>
      <c r="Q27" s="73">
        <v>26326515.455740001</v>
      </c>
      <c r="R27" s="73">
        <v>550692.7138400001</v>
      </c>
      <c r="S27" s="73">
        <v>0</v>
      </c>
      <c r="T27" s="73">
        <v>594095.80891999998</v>
      </c>
      <c r="U27" s="73">
        <v>8203431.9502599994</v>
      </c>
      <c r="V27" s="73">
        <v>72004656.605020016</v>
      </c>
      <c r="W27" s="73">
        <v>6322755.6205799999</v>
      </c>
      <c r="X27" s="73">
        <v>4621432.6520100003</v>
      </c>
      <c r="Y27" s="73">
        <v>463890817.40974283</v>
      </c>
      <c r="Z27" s="73">
        <v>2931348.29923</v>
      </c>
      <c r="AA27" s="73">
        <v>466822165.70897281</v>
      </c>
      <c r="AB27" s="599"/>
    </row>
    <row r="28" spans="1:29" x14ac:dyDescent="0.35">
      <c r="C28" s="73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3">
        <v>0</v>
      </c>
      <c r="Z28" s="73">
        <v>0</v>
      </c>
      <c r="AA28" s="73">
        <v>0</v>
      </c>
      <c r="AB28" s="599"/>
    </row>
    <row r="29" spans="1:29" x14ac:dyDescent="0.35">
      <c r="I29" s="599"/>
      <c r="J29" s="599"/>
      <c r="K29" s="599"/>
      <c r="L29" s="599"/>
      <c r="M29" s="599"/>
      <c r="N29" s="599"/>
      <c r="O29" s="599"/>
      <c r="P29" s="599"/>
      <c r="Q29" s="599"/>
      <c r="R29" s="599"/>
      <c r="S29" s="599"/>
      <c r="T29" s="599"/>
      <c r="U29" s="599"/>
      <c r="V29" s="599"/>
      <c r="W29" s="599"/>
      <c r="X29" s="599"/>
      <c r="Y29" s="599"/>
      <c r="Z29" s="599"/>
      <c r="AA29" s="599"/>
      <c r="AB29" s="599"/>
    </row>
    <row r="30" spans="1:29" x14ac:dyDescent="0.35">
      <c r="I30" s="599"/>
      <c r="J30" s="599"/>
      <c r="K30" s="599"/>
      <c r="L30" s="599"/>
      <c r="M30" s="599"/>
      <c r="N30" s="599"/>
      <c r="O30" s="599"/>
      <c r="P30" s="599"/>
      <c r="Q30" s="599"/>
      <c r="R30" s="599"/>
      <c r="S30" s="599"/>
      <c r="T30" s="599"/>
      <c r="U30" s="599"/>
      <c r="V30" s="599"/>
      <c r="W30" s="599"/>
      <c r="X30" s="599"/>
      <c r="Y30" s="599"/>
      <c r="Z30" s="599"/>
      <c r="AA30" s="599"/>
      <c r="AB30" s="599"/>
    </row>
  </sheetData>
  <mergeCells count="8">
    <mergeCell ref="A1:H1"/>
    <mergeCell ref="A2:H2"/>
    <mergeCell ref="Y3:AA3"/>
    <mergeCell ref="C4:X4"/>
    <mergeCell ref="Y4:Y5"/>
    <mergeCell ref="Z4:Z5"/>
    <mergeCell ref="AA4:AA5"/>
    <mergeCell ref="A4:A5"/>
  </mergeCells>
  <printOptions horizontalCentered="1"/>
  <pageMargins left="0" right="0" top="0.59055118110236204" bottom="0" header="0.511811023622047" footer="0.511811023622047"/>
  <pageSetup paperSize="9" scale="30" fitToHeight="0" orientation="landscape" horizontalDpi="200" verticalDpi="200" r:id="rId1"/>
  <headerFooter alignWithMargins="0">
    <oddFooter>&amp;C&amp;16 25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79998168889431442"/>
    <pageSetUpPr fitToPage="1"/>
  </sheetPr>
  <dimension ref="A1:AA47"/>
  <sheetViews>
    <sheetView view="pageBreakPreview" zoomScale="55" zoomScaleNormal="60" zoomScaleSheetLayoutView="55" workbookViewId="0">
      <pane xSplit="2" ySplit="5" topLeftCell="C6" activePane="bottomRight" state="frozen"/>
      <selection activeCell="C46" sqref="C46"/>
      <selection pane="topRight" activeCell="C46" sqref="C46"/>
      <selection pane="bottomLeft" activeCell="C46" sqref="C46"/>
      <selection pane="bottomRight" activeCell="C46" sqref="C46"/>
    </sheetView>
  </sheetViews>
  <sheetFormatPr defaultColWidth="9" defaultRowHeight="21" x14ac:dyDescent="0.35"/>
  <cols>
    <col min="1" max="1" width="35.375" style="48" bestFit="1" customWidth="1"/>
    <col min="2" max="2" width="32.875" style="48" hidden="1" customWidth="1"/>
    <col min="3" max="3" width="12.875" style="48" bestFit="1" customWidth="1"/>
    <col min="4" max="4" width="13.75" style="48" bestFit="1" customWidth="1"/>
    <col min="5" max="5" width="12.875" style="48" bestFit="1" customWidth="1"/>
    <col min="6" max="6" width="14" style="48" bestFit="1" customWidth="1"/>
    <col min="7" max="7" width="13.75" style="48" customWidth="1"/>
    <col min="8" max="8" width="13.375" style="48" customWidth="1"/>
    <col min="9" max="9" width="12.875" style="48" bestFit="1" customWidth="1"/>
    <col min="10" max="10" width="14.25" style="48" bestFit="1" customWidth="1"/>
    <col min="11" max="11" width="12.625" style="48" bestFit="1" customWidth="1"/>
    <col min="12" max="12" width="13.75" style="48" bestFit="1" customWidth="1"/>
    <col min="13" max="13" width="10.875" style="48" bestFit="1" customWidth="1"/>
    <col min="14" max="14" width="14.375" style="48" customWidth="1"/>
    <col min="15" max="16" width="12.625" style="48" bestFit="1" customWidth="1"/>
    <col min="17" max="17" width="13.75" style="48" bestFit="1" customWidth="1"/>
    <col min="18" max="18" width="15.625" style="48" customWidth="1"/>
    <col min="19" max="19" width="13.375" style="48" hidden="1" customWidth="1"/>
    <col min="20" max="20" width="11.125" style="48" bestFit="1" customWidth="1"/>
    <col min="21" max="21" width="12.625" style="48" bestFit="1" customWidth="1"/>
    <col min="22" max="22" width="13.75" style="48" bestFit="1" customWidth="1"/>
    <col min="23" max="23" width="12.75" style="48" bestFit="1" customWidth="1"/>
    <col min="24" max="24" width="12.625" style="48" bestFit="1" customWidth="1"/>
    <col min="25" max="25" width="16.75" style="48" bestFit="1" customWidth="1"/>
    <col min="26" max="26" width="14.875" style="48" bestFit="1" customWidth="1"/>
    <col min="27" max="27" width="16.75" style="48" bestFit="1" customWidth="1"/>
    <col min="28" max="16384" width="9" style="48"/>
  </cols>
  <sheetData>
    <row r="1" spans="1:27" ht="28.5" x14ac:dyDescent="0.35">
      <c r="A1" s="1638" t="s">
        <v>720</v>
      </c>
      <c r="B1" s="1638"/>
      <c r="C1" s="1638"/>
      <c r="D1" s="1638"/>
      <c r="E1" s="1638"/>
      <c r="F1" s="1638"/>
    </row>
    <row r="2" spans="1:27" ht="28.5" x14ac:dyDescent="0.35">
      <c r="A2" s="1638" t="s">
        <v>774</v>
      </c>
      <c r="B2" s="1638"/>
      <c r="C2" s="1638"/>
      <c r="D2" s="1638"/>
      <c r="E2" s="1638"/>
      <c r="F2" s="1638"/>
    </row>
    <row r="3" spans="1:27" x14ac:dyDescent="0.35">
      <c r="A3" s="47"/>
      <c r="B3" s="47"/>
      <c r="C3" s="1115">
        <v>1000</v>
      </c>
      <c r="Y3" s="1616" t="s">
        <v>439</v>
      </c>
      <c r="Z3" s="1616"/>
      <c r="AA3" s="1616"/>
    </row>
    <row r="4" spans="1:27" x14ac:dyDescent="0.35">
      <c r="A4" s="1646" t="s">
        <v>0</v>
      </c>
      <c r="B4" s="1647"/>
      <c r="C4" s="1641" t="s">
        <v>351</v>
      </c>
      <c r="D4" s="1641"/>
      <c r="E4" s="1641"/>
      <c r="F4" s="1641"/>
      <c r="G4" s="1641"/>
      <c r="H4" s="1641"/>
      <c r="I4" s="1641"/>
      <c r="J4" s="1641"/>
      <c r="K4" s="1641"/>
      <c r="L4" s="1641"/>
      <c r="M4" s="1641"/>
      <c r="N4" s="1641"/>
      <c r="O4" s="1641"/>
      <c r="P4" s="1641"/>
      <c r="Q4" s="1641"/>
      <c r="R4" s="1641"/>
      <c r="S4" s="1641"/>
      <c r="T4" s="1641"/>
      <c r="U4" s="1641"/>
      <c r="V4" s="1641"/>
      <c r="W4" s="1641"/>
      <c r="X4" s="1641"/>
      <c r="Y4" s="1644" t="s">
        <v>250</v>
      </c>
      <c r="Z4" s="1642" t="s">
        <v>355</v>
      </c>
      <c r="AA4" s="1639" t="s">
        <v>381</v>
      </c>
    </row>
    <row r="5" spans="1:27" x14ac:dyDescent="0.35">
      <c r="A5" s="1648"/>
      <c r="B5" s="1649"/>
      <c r="C5" s="1116" t="s">
        <v>637</v>
      </c>
      <c r="D5" s="1116" t="s">
        <v>159</v>
      </c>
      <c r="E5" s="1116" t="s">
        <v>746</v>
      </c>
      <c r="F5" s="1116" t="s">
        <v>160</v>
      </c>
      <c r="G5" s="1116" t="s">
        <v>161</v>
      </c>
      <c r="H5" s="1116" t="s">
        <v>162</v>
      </c>
      <c r="I5" s="1116" t="s">
        <v>163</v>
      </c>
      <c r="J5" s="1116" t="s">
        <v>164</v>
      </c>
      <c r="K5" s="1116" t="s">
        <v>165</v>
      </c>
      <c r="L5" s="1116" t="s">
        <v>166</v>
      </c>
      <c r="M5" s="1116" t="s">
        <v>694</v>
      </c>
      <c r="N5" s="1116" t="s">
        <v>167</v>
      </c>
      <c r="O5" s="1116" t="s">
        <v>168</v>
      </c>
      <c r="P5" s="49" t="s">
        <v>169</v>
      </c>
      <c r="Q5" s="1116" t="s">
        <v>170</v>
      </c>
      <c r="R5" s="1116" t="s">
        <v>171</v>
      </c>
      <c r="S5" s="1116" t="s">
        <v>172</v>
      </c>
      <c r="T5" s="1116" t="s">
        <v>747</v>
      </c>
      <c r="U5" s="1116" t="s">
        <v>1005</v>
      </c>
      <c r="V5" s="1116" t="s">
        <v>173</v>
      </c>
      <c r="W5" s="1116" t="s">
        <v>174</v>
      </c>
      <c r="X5" s="1116" t="s">
        <v>696</v>
      </c>
      <c r="Y5" s="1645"/>
      <c r="Z5" s="1643"/>
      <c r="AA5" s="1640"/>
    </row>
    <row r="6" spans="1:27" s="152" customFormat="1" ht="51" customHeight="1" x14ac:dyDescent="0.2">
      <c r="A6" s="150" t="s">
        <v>352</v>
      </c>
      <c r="B6" s="151" t="s">
        <v>356</v>
      </c>
      <c r="C6" s="1117"/>
      <c r="D6" s="1117"/>
      <c r="E6" s="1117"/>
      <c r="F6" s="1117"/>
      <c r="G6" s="1117"/>
      <c r="H6" s="1117"/>
      <c r="I6" s="1117"/>
      <c r="J6" s="1117"/>
      <c r="K6" s="1117"/>
      <c r="L6" s="1117"/>
      <c r="M6" s="1117"/>
      <c r="N6" s="1117"/>
      <c r="O6" s="1117"/>
      <c r="P6" s="1117"/>
      <c r="Q6" s="1117"/>
      <c r="R6" s="1117"/>
      <c r="S6" s="1117"/>
      <c r="T6" s="1117"/>
      <c r="U6" s="1117"/>
      <c r="V6" s="1117"/>
      <c r="W6" s="1117"/>
      <c r="X6" s="1117"/>
      <c r="Y6" s="1118"/>
      <c r="Z6" s="1117"/>
      <c r="AA6" s="1118"/>
    </row>
    <row r="7" spans="1:27" s="152" customFormat="1" ht="51" customHeight="1" x14ac:dyDescent="0.2">
      <c r="A7" s="147" t="s">
        <v>357</v>
      </c>
      <c r="B7" s="148" t="s">
        <v>358</v>
      </c>
      <c r="C7" s="153">
        <v>362701.147</v>
      </c>
      <c r="D7" s="153">
        <v>7255280.2498399997</v>
      </c>
      <c r="E7" s="153">
        <v>442610.82049000001</v>
      </c>
      <c r="F7" s="153">
        <v>4112916.592209999</v>
      </c>
      <c r="G7" s="153">
        <v>4173318.5090100002</v>
      </c>
      <c r="H7" s="153">
        <v>103.563</v>
      </c>
      <c r="I7" s="153">
        <v>63957.625</v>
      </c>
      <c r="J7" s="153">
        <v>10752641.876360001</v>
      </c>
      <c r="K7" s="153">
        <v>493888.15827999997</v>
      </c>
      <c r="L7" s="153">
        <v>4413556.3715600008</v>
      </c>
      <c r="M7" s="153">
        <v>157209.37558999998</v>
      </c>
      <c r="N7" s="153">
        <v>11007016.370879998</v>
      </c>
      <c r="O7" s="153">
        <v>1173953.67799</v>
      </c>
      <c r="P7" s="153">
        <v>94580.457549999992</v>
      </c>
      <c r="Q7" s="153">
        <v>5225054.7610100005</v>
      </c>
      <c r="R7" s="153">
        <v>2333.0258900000008</v>
      </c>
      <c r="S7" s="153"/>
      <c r="T7" s="153">
        <v>9270.9429999999993</v>
      </c>
      <c r="U7" s="153">
        <v>391932.60600000003</v>
      </c>
      <c r="V7" s="153">
        <v>8735366.8230000008</v>
      </c>
      <c r="W7" s="153">
        <v>960858.48199999996</v>
      </c>
      <c r="X7" s="153">
        <v>959154.92299999995</v>
      </c>
      <c r="Y7" s="154">
        <v>60787706.35865999</v>
      </c>
      <c r="Z7" s="153">
        <v>0</v>
      </c>
      <c r="AA7" s="1119">
        <v>60787706.35865999</v>
      </c>
    </row>
    <row r="8" spans="1:27" s="152" customFormat="1" ht="51" customHeight="1" x14ac:dyDescent="0.2">
      <c r="A8" s="147" t="s">
        <v>359</v>
      </c>
      <c r="B8" s="148" t="s">
        <v>360</v>
      </c>
      <c r="C8" s="153">
        <v>0</v>
      </c>
      <c r="D8" s="153">
        <v>0</v>
      </c>
      <c r="E8" s="153">
        <v>0</v>
      </c>
      <c r="F8" s="153">
        <v>0</v>
      </c>
      <c r="G8" s="153">
        <v>0</v>
      </c>
      <c r="H8" s="153">
        <v>0</v>
      </c>
      <c r="I8" s="153">
        <v>0</v>
      </c>
      <c r="J8" s="153">
        <v>0</v>
      </c>
      <c r="K8" s="153">
        <v>0</v>
      </c>
      <c r="L8" s="153">
        <v>0</v>
      </c>
      <c r="M8" s="153">
        <v>0</v>
      </c>
      <c r="N8" s="153">
        <v>473.82330999999999</v>
      </c>
      <c r="O8" s="153">
        <v>0</v>
      </c>
      <c r="P8" s="153">
        <v>0</v>
      </c>
      <c r="Q8" s="153">
        <v>0</v>
      </c>
      <c r="R8" s="153">
        <v>0</v>
      </c>
      <c r="S8" s="153"/>
      <c r="T8" s="153">
        <v>0</v>
      </c>
      <c r="U8" s="153">
        <v>38.437249999999999</v>
      </c>
      <c r="V8" s="153">
        <v>150.64514000000003</v>
      </c>
      <c r="W8" s="153">
        <v>0</v>
      </c>
      <c r="X8" s="153">
        <v>0</v>
      </c>
      <c r="Y8" s="154">
        <v>662.90570000000002</v>
      </c>
      <c r="Z8" s="153">
        <v>508957.46548000001</v>
      </c>
      <c r="AA8" s="1119">
        <v>509620.37118000002</v>
      </c>
    </row>
    <row r="9" spans="1:27" s="152" customFormat="1" ht="51" customHeight="1" x14ac:dyDescent="0.2">
      <c r="A9" s="147" t="s">
        <v>361</v>
      </c>
      <c r="B9" s="148" t="s">
        <v>362</v>
      </c>
      <c r="C9" s="153">
        <v>32955.615740000001</v>
      </c>
      <c r="D9" s="153">
        <v>2820922.67576</v>
      </c>
      <c r="E9" s="153">
        <v>1779.24324</v>
      </c>
      <c r="F9" s="153">
        <v>1732.70271</v>
      </c>
      <c r="G9" s="153">
        <v>165339.70849000005</v>
      </c>
      <c r="H9" s="153">
        <v>0</v>
      </c>
      <c r="I9" s="153">
        <v>294.99718000000001</v>
      </c>
      <c r="J9" s="1120">
        <v>19617.296170000001</v>
      </c>
      <c r="K9" s="153">
        <v>4113.5864000000001</v>
      </c>
      <c r="L9" s="153">
        <v>34655.73749</v>
      </c>
      <c r="M9" s="153">
        <v>4094.8949500000003</v>
      </c>
      <c r="N9" s="1120">
        <v>152375.7794906261</v>
      </c>
      <c r="O9" s="153">
        <v>1166.1591699999999</v>
      </c>
      <c r="P9" s="153">
        <v>208.49318</v>
      </c>
      <c r="Q9" s="153">
        <v>497.97203000000002</v>
      </c>
      <c r="R9" s="153">
        <v>0</v>
      </c>
      <c r="S9" s="153"/>
      <c r="T9" s="153">
        <v>3.262</v>
      </c>
      <c r="U9" s="1120">
        <v>-1.0020100000000001</v>
      </c>
      <c r="V9" s="153">
        <v>158836.17009999999</v>
      </c>
      <c r="W9" s="153">
        <v>7526.9541600000002</v>
      </c>
      <c r="X9" s="153">
        <v>8963.2638399999996</v>
      </c>
      <c r="Y9" s="154">
        <v>3415083.5100906268</v>
      </c>
      <c r="Z9" s="153">
        <v>10141.28693</v>
      </c>
      <c r="AA9" s="1119">
        <v>3425224.7970206267</v>
      </c>
    </row>
    <row r="10" spans="1:27" s="152" customFormat="1" ht="51" customHeight="1" x14ac:dyDescent="0.2">
      <c r="A10" s="147" t="s">
        <v>363</v>
      </c>
      <c r="B10" s="148" t="s">
        <v>364</v>
      </c>
      <c r="C10" s="1121">
        <v>329745.53126000002</v>
      </c>
      <c r="D10" s="1121">
        <v>4434357.5740799997</v>
      </c>
      <c r="E10" s="1121">
        <v>440831.57724999997</v>
      </c>
      <c r="F10" s="1121">
        <v>4111183.8894999991</v>
      </c>
      <c r="G10" s="1121">
        <v>4007978.80052</v>
      </c>
      <c r="H10" s="1121">
        <v>103.563</v>
      </c>
      <c r="I10" s="1121">
        <v>63662.627820000002</v>
      </c>
      <c r="J10" s="1121">
        <v>10733024.580190001</v>
      </c>
      <c r="K10" s="1121">
        <v>489774.57188</v>
      </c>
      <c r="L10" s="1121">
        <v>4378900.6340700006</v>
      </c>
      <c r="M10" s="1122">
        <v>153114.48063999999</v>
      </c>
      <c r="N10" s="1121">
        <v>10855114.414699374</v>
      </c>
      <c r="O10" s="1121">
        <v>1172787.5188199999</v>
      </c>
      <c r="P10" s="1121">
        <v>94371.964370000002</v>
      </c>
      <c r="Q10" s="1121">
        <v>5224556.7889799997</v>
      </c>
      <c r="R10" s="1121">
        <v>2333.0258900000008</v>
      </c>
      <c r="S10" s="1121"/>
      <c r="T10" s="1121">
        <v>9267.6810000000005</v>
      </c>
      <c r="U10" s="1121">
        <v>391972.04525999998</v>
      </c>
      <c r="V10" s="1121">
        <v>8576681.2980399989</v>
      </c>
      <c r="W10" s="1121">
        <v>953331.52784</v>
      </c>
      <c r="X10" s="1121">
        <v>950191.65915999992</v>
      </c>
      <c r="Y10" s="1123">
        <v>57373285.754269376</v>
      </c>
      <c r="Z10" s="1121">
        <v>498816.17855000001</v>
      </c>
      <c r="AA10" s="1123">
        <v>57872101.932819374</v>
      </c>
    </row>
    <row r="11" spans="1:27" s="152" customFormat="1" ht="51" customHeight="1" x14ac:dyDescent="0.2">
      <c r="A11" s="155" t="s">
        <v>353</v>
      </c>
      <c r="B11" s="151" t="s">
        <v>365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119"/>
      <c r="Z11" s="153"/>
      <c r="AA11" s="1119"/>
    </row>
    <row r="12" spans="1:27" s="152" customFormat="1" ht="51" customHeight="1" x14ac:dyDescent="0.2">
      <c r="A12" s="147" t="s">
        <v>366</v>
      </c>
      <c r="B12" s="148" t="s">
        <v>358</v>
      </c>
      <c r="C12" s="153">
        <v>1924228.514</v>
      </c>
      <c r="D12" s="153">
        <v>63447394.321970001</v>
      </c>
      <c r="E12" s="153">
        <v>493907.97599000001</v>
      </c>
      <c r="F12" s="153">
        <v>17052157.501380008</v>
      </c>
      <c r="G12" s="153">
        <v>24574194.186989997</v>
      </c>
      <c r="H12" s="153">
        <v>1965.8584000000001</v>
      </c>
      <c r="I12" s="153">
        <v>1084722.656</v>
      </c>
      <c r="J12" s="153">
        <v>49573737.24323</v>
      </c>
      <c r="K12" s="153">
        <v>1822698.70404</v>
      </c>
      <c r="L12" s="153">
        <v>22161521.763189998</v>
      </c>
      <c r="M12" s="153">
        <v>233749.78290000002</v>
      </c>
      <c r="N12" s="153">
        <v>32757427.826090001</v>
      </c>
      <c r="O12" s="153">
        <v>5955549.16763</v>
      </c>
      <c r="P12" s="153">
        <v>1204055.0160600001</v>
      </c>
      <c r="Q12" s="153">
        <v>12159099.542780001</v>
      </c>
      <c r="R12" s="153">
        <v>113889.63393000001</v>
      </c>
      <c r="S12" s="153"/>
      <c r="T12" s="153">
        <v>90058.747000000003</v>
      </c>
      <c r="U12" s="153">
        <v>2376516.4449999998</v>
      </c>
      <c r="V12" s="153">
        <v>54325461.001960009</v>
      </c>
      <c r="W12" s="153">
        <v>4270575.4519999996</v>
      </c>
      <c r="X12" s="153">
        <v>3098516.56</v>
      </c>
      <c r="Y12" s="154">
        <v>298721427.90054005</v>
      </c>
      <c r="Z12" s="153">
        <v>0</v>
      </c>
      <c r="AA12" s="1119">
        <v>298721427.90054005</v>
      </c>
    </row>
    <row r="13" spans="1:27" s="152" customFormat="1" ht="51" customHeight="1" x14ac:dyDescent="0.2">
      <c r="A13" s="147" t="s">
        <v>367</v>
      </c>
      <c r="B13" s="148" t="s">
        <v>360</v>
      </c>
      <c r="C13" s="153">
        <v>0</v>
      </c>
      <c r="D13" s="153">
        <v>0</v>
      </c>
      <c r="E13" s="153">
        <v>0</v>
      </c>
      <c r="F13" s="153">
        <v>0</v>
      </c>
      <c r="G13" s="153">
        <v>0</v>
      </c>
      <c r="H13" s="153">
        <v>0</v>
      </c>
      <c r="I13" s="153">
        <v>0</v>
      </c>
      <c r="J13" s="153">
        <v>8324.6908899999999</v>
      </c>
      <c r="K13" s="153">
        <v>0</v>
      </c>
      <c r="L13" s="153">
        <v>0</v>
      </c>
      <c r="M13" s="153">
        <v>0</v>
      </c>
      <c r="N13" s="153">
        <v>613.245</v>
      </c>
      <c r="O13" s="1120">
        <v>0</v>
      </c>
      <c r="P13" s="153">
        <v>0</v>
      </c>
      <c r="Q13" s="153">
        <v>0</v>
      </c>
      <c r="R13" s="153">
        <v>0</v>
      </c>
      <c r="S13" s="153"/>
      <c r="T13" s="153">
        <v>0</v>
      </c>
      <c r="U13" s="153">
        <v>789.04244999999992</v>
      </c>
      <c r="V13" s="153">
        <v>3076.10223</v>
      </c>
      <c r="W13" s="153">
        <v>0</v>
      </c>
      <c r="X13" s="153">
        <v>0</v>
      </c>
      <c r="Y13" s="154">
        <v>12803.080570000002</v>
      </c>
      <c r="Z13" s="153">
        <v>1095380.4018299999</v>
      </c>
      <c r="AA13" s="1119">
        <v>1108183.4823999999</v>
      </c>
    </row>
    <row r="14" spans="1:27" s="152" customFormat="1" ht="51" customHeight="1" x14ac:dyDescent="0.2">
      <c r="A14" s="147" t="s">
        <v>368</v>
      </c>
      <c r="B14" s="148" t="s">
        <v>362</v>
      </c>
      <c r="C14" s="153">
        <v>119881.27040000001</v>
      </c>
      <c r="D14" s="153">
        <v>7064259.0692700008</v>
      </c>
      <c r="E14" s="153">
        <v>376.05084000000005</v>
      </c>
      <c r="F14" s="153">
        <v>68088.404680000021</v>
      </c>
      <c r="G14" s="153">
        <v>167592.52103</v>
      </c>
      <c r="H14" s="153">
        <v>0</v>
      </c>
      <c r="I14" s="153">
        <v>1660.2351799999999</v>
      </c>
      <c r="J14" s="153">
        <v>118885.42071999601</v>
      </c>
      <c r="K14" s="153">
        <v>17433.733210000002</v>
      </c>
      <c r="L14" s="153">
        <v>91863.625590000011</v>
      </c>
      <c r="M14" s="153">
        <v>8165.2255599999999</v>
      </c>
      <c r="N14" s="153">
        <v>918842.14808937395</v>
      </c>
      <c r="O14" s="153">
        <v>3399.0232299999998</v>
      </c>
      <c r="P14" s="153">
        <v>5536.5148300000001</v>
      </c>
      <c r="Q14" s="153">
        <v>16107.37845</v>
      </c>
      <c r="R14" s="153">
        <v>0</v>
      </c>
      <c r="S14" s="153"/>
      <c r="T14" s="153">
        <v>946.06353000000001</v>
      </c>
      <c r="U14" s="153">
        <v>6743.7053999999998</v>
      </c>
      <c r="V14" s="153">
        <v>145686.73533</v>
      </c>
      <c r="W14" s="153">
        <v>27196.999040000002</v>
      </c>
      <c r="X14" s="153">
        <v>0</v>
      </c>
      <c r="Y14" s="154">
        <v>8782664.1243793722</v>
      </c>
      <c r="Z14" s="153">
        <v>21550.23473</v>
      </c>
      <c r="AA14" s="1119">
        <v>8804214.3591093719</v>
      </c>
    </row>
    <row r="15" spans="1:27" s="152" customFormat="1" ht="51" customHeight="1" x14ac:dyDescent="0.2">
      <c r="A15" s="147" t="s">
        <v>369</v>
      </c>
      <c r="B15" s="148" t="s">
        <v>364</v>
      </c>
      <c r="C15" s="1121">
        <v>1804347.2435999999</v>
      </c>
      <c r="D15" s="1121">
        <v>56383135.252699994</v>
      </c>
      <c r="E15" s="1121">
        <v>493531.92514999997</v>
      </c>
      <c r="F15" s="1121">
        <v>16984069.096700005</v>
      </c>
      <c r="G15" s="1121">
        <v>24406601.665959999</v>
      </c>
      <c r="H15" s="1121">
        <v>1965.8584000000001</v>
      </c>
      <c r="I15" s="1121">
        <v>1083062.4208199999</v>
      </c>
      <c r="J15" s="1121">
        <v>49463176.513400003</v>
      </c>
      <c r="K15" s="1121">
        <v>1805264.97083</v>
      </c>
      <c r="L15" s="1121">
        <v>22069658.137599997</v>
      </c>
      <c r="M15" s="1121">
        <v>225584.55734</v>
      </c>
      <c r="N15" s="1121">
        <v>31839198.923000626</v>
      </c>
      <c r="O15" s="1121">
        <v>5952150.1443999996</v>
      </c>
      <c r="P15" s="1121">
        <v>1198518.5012300001</v>
      </c>
      <c r="Q15" s="1121">
        <v>12142992.16433</v>
      </c>
      <c r="R15" s="1121">
        <v>113889.63393000001</v>
      </c>
      <c r="S15" s="1121"/>
      <c r="T15" s="1121">
        <v>89112.683470000004</v>
      </c>
      <c r="U15" s="1121">
        <v>2370561.7820499996</v>
      </c>
      <c r="V15" s="1121">
        <v>54182850.368860006</v>
      </c>
      <c r="W15" s="1121">
        <v>4243378.4529600004</v>
      </c>
      <c r="X15" s="1121">
        <v>3098516.56</v>
      </c>
      <c r="Y15" s="1123">
        <v>289951566.85673064</v>
      </c>
      <c r="Z15" s="1121">
        <v>1073830.1671</v>
      </c>
      <c r="AA15" s="1123">
        <v>291025397.02383065</v>
      </c>
    </row>
    <row r="16" spans="1:27" s="152" customFormat="1" ht="51" customHeight="1" x14ac:dyDescent="0.2">
      <c r="A16" s="155" t="s">
        <v>354</v>
      </c>
      <c r="B16" s="151" t="s">
        <v>370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119"/>
      <c r="Z16" s="153"/>
      <c r="AA16" s="1119"/>
    </row>
    <row r="17" spans="1:27" s="152" customFormat="1" ht="51" customHeight="1" x14ac:dyDescent="0.2">
      <c r="A17" s="147" t="s">
        <v>371</v>
      </c>
      <c r="B17" s="148" t="s">
        <v>358</v>
      </c>
      <c r="C17" s="153">
        <v>0</v>
      </c>
      <c r="D17" s="153">
        <v>0</v>
      </c>
      <c r="E17" s="153">
        <v>904510.68400000001</v>
      </c>
      <c r="F17" s="153">
        <v>0</v>
      </c>
      <c r="G17" s="153">
        <v>163881.68799999999</v>
      </c>
      <c r="H17" s="153">
        <v>0</v>
      </c>
      <c r="I17" s="153">
        <v>837168.71100000001</v>
      </c>
      <c r="J17" s="153">
        <v>1178215.8840000001</v>
      </c>
      <c r="K17" s="153">
        <v>0</v>
      </c>
      <c r="L17" s="153">
        <v>24806.046149999998</v>
      </c>
      <c r="M17" s="153">
        <v>7510</v>
      </c>
      <c r="N17" s="153">
        <v>5416661.2913899999</v>
      </c>
      <c r="O17" s="153">
        <v>1142.6210000000001</v>
      </c>
      <c r="P17" s="153">
        <v>101505.92031999999</v>
      </c>
      <c r="Q17" s="153">
        <v>0</v>
      </c>
      <c r="R17" s="153">
        <v>117825.76936000001</v>
      </c>
      <c r="S17" s="153"/>
      <c r="T17" s="153">
        <v>232190.886</v>
      </c>
      <c r="U17" s="153">
        <v>2766699</v>
      </c>
      <c r="V17" s="153">
        <v>961625.43400000001</v>
      </c>
      <c r="W17" s="153">
        <v>228597.57100000003</v>
      </c>
      <c r="X17" s="153">
        <v>67742.275999999998</v>
      </c>
      <c r="Y17" s="154">
        <v>13010083.782220002</v>
      </c>
      <c r="Z17" s="153">
        <v>0</v>
      </c>
      <c r="AA17" s="1119">
        <v>13010083.782220002</v>
      </c>
    </row>
    <row r="18" spans="1:27" s="152" customFormat="1" ht="51" customHeight="1" x14ac:dyDescent="0.2">
      <c r="A18" s="147" t="s">
        <v>372</v>
      </c>
      <c r="B18" s="148" t="s">
        <v>360</v>
      </c>
      <c r="C18" s="153">
        <v>0</v>
      </c>
      <c r="D18" s="153">
        <v>0</v>
      </c>
      <c r="E18" s="153">
        <v>0</v>
      </c>
      <c r="F18" s="153">
        <v>0</v>
      </c>
      <c r="G18" s="153">
        <v>0</v>
      </c>
      <c r="H18" s="153">
        <v>0</v>
      </c>
      <c r="I18" s="153">
        <v>0</v>
      </c>
      <c r="J18" s="153">
        <v>0</v>
      </c>
      <c r="K18" s="153">
        <v>0</v>
      </c>
      <c r="L18" s="153">
        <v>0</v>
      </c>
      <c r="M18" s="153">
        <v>0</v>
      </c>
      <c r="N18" s="153">
        <v>1337.2462600000001</v>
      </c>
      <c r="O18" s="153">
        <v>0</v>
      </c>
      <c r="P18" s="153">
        <v>0</v>
      </c>
      <c r="Q18" s="153">
        <v>0</v>
      </c>
      <c r="R18" s="153">
        <v>0</v>
      </c>
      <c r="S18" s="153"/>
      <c r="T18" s="153">
        <v>0</v>
      </c>
      <c r="U18" s="153">
        <v>0</v>
      </c>
      <c r="V18" s="153">
        <v>0</v>
      </c>
      <c r="W18" s="153">
        <v>0</v>
      </c>
      <c r="X18" s="153">
        <v>0</v>
      </c>
      <c r="Y18" s="154">
        <v>1337.2462600000001</v>
      </c>
      <c r="Z18" s="153">
        <v>0</v>
      </c>
      <c r="AA18" s="1119">
        <v>1337.2462600000001</v>
      </c>
    </row>
    <row r="19" spans="1:27" s="152" customFormat="1" ht="51" customHeight="1" x14ac:dyDescent="0.2">
      <c r="A19" s="147" t="s">
        <v>373</v>
      </c>
      <c r="B19" s="148" t="s">
        <v>362</v>
      </c>
      <c r="C19" s="153">
        <v>0</v>
      </c>
      <c r="D19" s="153">
        <v>0</v>
      </c>
      <c r="E19" s="153">
        <v>0</v>
      </c>
      <c r="F19" s="153">
        <v>0</v>
      </c>
      <c r="G19" s="153">
        <v>0</v>
      </c>
      <c r="H19" s="153">
        <v>0</v>
      </c>
      <c r="I19" s="153">
        <v>0</v>
      </c>
      <c r="J19" s="1124">
        <v>47.026519999999998</v>
      </c>
      <c r="K19" s="153">
        <v>0</v>
      </c>
      <c r="L19" s="153">
        <v>0</v>
      </c>
      <c r="M19" s="153">
        <v>0</v>
      </c>
      <c r="N19" s="153">
        <v>0</v>
      </c>
      <c r="O19" s="153">
        <v>0</v>
      </c>
      <c r="P19" s="153">
        <v>0</v>
      </c>
      <c r="Q19" s="153">
        <v>0</v>
      </c>
      <c r="R19" s="153">
        <v>8344.3734000000004</v>
      </c>
      <c r="S19" s="153"/>
      <c r="T19" s="153">
        <v>0</v>
      </c>
      <c r="U19" s="153">
        <v>0</v>
      </c>
      <c r="V19" s="153">
        <v>0</v>
      </c>
      <c r="W19" s="1120">
        <v>0</v>
      </c>
      <c r="X19" s="153">
        <v>0</v>
      </c>
      <c r="Y19" s="154">
        <v>8391.3999199999998</v>
      </c>
      <c r="Z19" s="153">
        <v>0</v>
      </c>
      <c r="AA19" s="1119">
        <v>8391.3999199999998</v>
      </c>
    </row>
    <row r="20" spans="1:27" s="152" customFormat="1" ht="51" customHeight="1" x14ac:dyDescent="0.2">
      <c r="A20" s="147" t="s">
        <v>374</v>
      </c>
      <c r="B20" s="148" t="s">
        <v>364</v>
      </c>
      <c r="C20" s="1121">
        <v>0</v>
      </c>
      <c r="D20" s="1121">
        <v>0</v>
      </c>
      <c r="E20" s="1121">
        <v>904510.68400000001</v>
      </c>
      <c r="F20" s="1121">
        <v>0</v>
      </c>
      <c r="G20" s="1121">
        <v>163881.68799999999</v>
      </c>
      <c r="H20" s="1121">
        <v>0</v>
      </c>
      <c r="I20" s="1121">
        <v>837168.71100000001</v>
      </c>
      <c r="J20" s="1122">
        <v>1178168.85748</v>
      </c>
      <c r="K20" s="1121">
        <v>0</v>
      </c>
      <c r="L20" s="1121">
        <v>24806.046149999998</v>
      </c>
      <c r="M20" s="1121">
        <v>7510</v>
      </c>
      <c r="N20" s="1121">
        <v>5417998.5376500003</v>
      </c>
      <c r="O20" s="1121">
        <v>1142.6210000000001</v>
      </c>
      <c r="P20" s="1121">
        <v>101505.92031999999</v>
      </c>
      <c r="Q20" s="1121">
        <v>0</v>
      </c>
      <c r="R20" s="1121">
        <v>109481.39595999999</v>
      </c>
      <c r="S20" s="1121"/>
      <c r="T20" s="1121">
        <v>232190.886</v>
      </c>
      <c r="U20" s="1121">
        <v>2766699</v>
      </c>
      <c r="V20" s="1121">
        <v>961625.43400000001</v>
      </c>
      <c r="W20" s="1121">
        <v>228597.57100000003</v>
      </c>
      <c r="X20" s="1121">
        <v>67742.275999999998</v>
      </c>
      <c r="Y20" s="1123">
        <v>13003029.628560001</v>
      </c>
      <c r="Z20" s="1121">
        <v>0</v>
      </c>
      <c r="AA20" s="1123">
        <v>13003029.628560001</v>
      </c>
    </row>
    <row r="21" spans="1:27" s="152" customFormat="1" ht="51" customHeight="1" x14ac:dyDescent="0.2">
      <c r="A21" s="155" t="s">
        <v>375</v>
      </c>
      <c r="B21" s="151" t="s">
        <v>376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119"/>
      <c r="Z21" s="153"/>
      <c r="AA21" s="1119"/>
    </row>
    <row r="22" spans="1:27" ht="51" customHeight="1" x14ac:dyDescent="0.35">
      <c r="A22" s="147" t="s">
        <v>377</v>
      </c>
      <c r="B22" s="148" t="s">
        <v>358</v>
      </c>
      <c r="C22" s="153">
        <v>2286929.6609999998</v>
      </c>
      <c r="D22" s="153">
        <v>70702674.571810007</v>
      </c>
      <c r="E22" s="153">
        <v>1841029.4804799999</v>
      </c>
      <c r="F22" s="153">
        <v>21165074.093590006</v>
      </c>
      <c r="G22" s="153">
        <v>28911394.383999996</v>
      </c>
      <c r="H22" s="153">
        <v>2069.4214000000002</v>
      </c>
      <c r="I22" s="153">
        <v>1985848.9920000001</v>
      </c>
      <c r="J22" s="153">
        <v>61504595.003590003</v>
      </c>
      <c r="K22" s="153">
        <v>2316586.8623199998</v>
      </c>
      <c r="L22" s="153">
        <v>26599884.180899996</v>
      </c>
      <c r="M22" s="153">
        <v>398469.15849</v>
      </c>
      <c r="N22" s="153">
        <v>49181105.488360003</v>
      </c>
      <c r="O22" s="153">
        <v>7130645.4666200001</v>
      </c>
      <c r="P22" s="153">
        <v>1400141.39393</v>
      </c>
      <c r="Q22" s="153">
        <v>17384154.303790003</v>
      </c>
      <c r="R22" s="153">
        <v>234048.42918000004</v>
      </c>
      <c r="S22" s="153">
        <v>0</v>
      </c>
      <c r="T22" s="153">
        <v>331520.576</v>
      </c>
      <c r="U22" s="153">
        <v>5535148.051</v>
      </c>
      <c r="V22" s="153">
        <v>64022453.258960009</v>
      </c>
      <c r="W22" s="153">
        <v>5460031.5049999999</v>
      </c>
      <c r="X22" s="153">
        <v>4125413.7590000001</v>
      </c>
      <c r="Y22" s="154">
        <v>372519218.04142004</v>
      </c>
      <c r="Z22" s="153">
        <v>0</v>
      </c>
      <c r="AA22" s="1119">
        <v>372519218.04142004</v>
      </c>
    </row>
    <row r="23" spans="1:27" ht="51" customHeight="1" x14ac:dyDescent="0.35">
      <c r="A23" s="147" t="s">
        <v>378</v>
      </c>
      <c r="B23" s="148" t="s">
        <v>360</v>
      </c>
      <c r="C23" s="153">
        <v>0</v>
      </c>
      <c r="D23" s="153">
        <v>0</v>
      </c>
      <c r="E23" s="153">
        <v>0</v>
      </c>
      <c r="F23" s="153">
        <v>0</v>
      </c>
      <c r="G23" s="153">
        <v>0</v>
      </c>
      <c r="H23" s="153">
        <v>0</v>
      </c>
      <c r="I23" s="153">
        <v>0</v>
      </c>
      <c r="J23" s="153">
        <v>8324.6908899999999</v>
      </c>
      <c r="K23" s="153">
        <v>0</v>
      </c>
      <c r="L23" s="153">
        <v>0</v>
      </c>
      <c r="M23" s="153">
        <v>0</v>
      </c>
      <c r="N23" s="153">
        <v>2424.3145700000005</v>
      </c>
      <c r="O23" s="153">
        <v>0</v>
      </c>
      <c r="P23" s="153">
        <v>0</v>
      </c>
      <c r="Q23" s="153">
        <v>0</v>
      </c>
      <c r="R23" s="153">
        <v>0</v>
      </c>
      <c r="S23" s="153">
        <v>0</v>
      </c>
      <c r="T23" s="153">
        <v>0</v>
      </c>
      <c r="U23" s="153">
        <v>827.47969999999987</v>
      </c>
      <c r="V23" s="153">
        <v>3226.74737</v>
      </c>
      <c r="W23" s="153">
        <v>0</v>
      </c>
      <c r="X23" s="153">
        <v>0</v>
      </c>
      <c r="Y23" s="154">
        <v>14803.232530000001</v>
      </c>
      <c r="Z23" s="153">
        <v>1604337.8673099999</v>
      </c>
      <c r="AA23" s="1119">
        <v>1619141.0998399998</v>
      </c>
    </row>
    <row r="24" spans="1:27" ht="51" customHeight="1" x14ac:dyDescent="0.35">
      <c r="A24" s="147" t="s">
        <v>379</v>
      </c>
      <c r="B24" s="148" t="s">
        <v>362</v>
      </c>
      <c r="C24" s="153">
        <v>152836.88614000002</v>
      </c>
      <c r="D24" s="153">
        <v>9885181.7450300008</v>
      </c>
      <c r="E24" s="153">
        <v>2155.2940800000001</v>
      </c>
      <c r="F24" s="153">
        <v>69821.107390000019</v>
      </c>
      <c r="G24" s="153">
        <v>332932.22952000005</v>
      </c>
      <c r="H24" s="153">
        <v>0</v>
      </c>
      <c r="I24" s="153">
        <v>1955.23236</v>
      </c>
      <c r="J24" s="153">
        <v>138549.74340999604</v>
      </c>
      <c r="K24" s="153">
        <v>21547.319610000002</v>
      </c>
      <c r="L24" s="153">
        <v>126519.36308000001</v>
      </c>
      <c r="M24" s="153">
        <v>12260.120510000001</v>
      </c>
      <c r="N24" s="153">
        <v>1071217.9275800001</v>
      </c>
      <c r="O24" s="153">
        <v>4565.1823999999997</v>
      </c>
      <c r="P24" s="153">
        <v>5745.0080100000005</v>
      </c>
      <c r="Q24" s="153">
        <v>16605.350480000001</v>
      </c>
      <c r="R24" s="153">
        <v>8344.3734000000004</v>
      </c>
      <c r="S24" s="153">
        <v>0</v>
      </c>
      <c r="T24" s="153">
        <v>949.32552999999996</v>
      </c>
      <c r="U24" s="153">
        <v>6742.7033899999997</v>
      </c>
      <c r="V24" s="153">
        <v>304522.90542999998</v>
      </c>
      <c r="W24" s="153">
        <v>34723.953200000004</v>
      </c>
      <c r="X24" s="153">
        <v>8963.2638399999996</v>
      </c>
      <c r="Y24" s="154">
        <v>12206139.034389999</v>
      </c>
      <c r="Z24" s="153">
        <v>31691.521659999999</v>
      </c>
      <c r="AA24" s="1119">
        <v>12237830.556049999</v>
      </c>
    </row>
    <row r="25" spans="1:27" ht="51" customHeight="1" x14ac:dyDescent="0.35">
      <c r="A25" s="156" t="s">
        <v>380</v>
      </c>
      <c r="B25" s="157" t="s">
        <v>364</v>
      </c>
      <c r="C25" s="1121">
        <v>2134092.7748599998</v>
      </c>
      <c r="D25" s="1121">
        <v>60817492.826780006</v>
      </c>
      <c r="E25" s="1121">
        <v>1838874.1864</v>
      </c>
      <c r="F25" s="1121">
        <v>21095252.986200005</v>
      </c>
      <c r="G25" s="1121">
        <v>28578462.154479995</v>
      </c>
      <c r="H25" s="1121">
        <v>2069.4214000000002</v>
      </c>
      <c r="I25" s="1121">
        <v>1983893.7596400001</v>
      </c>
      <c r="J25" s="1121">
        <v>61374369.951070003</v>
      </c>
      <c r="K25" s="1121">
        <v>2295039.5427099997</v>
      </c>
      <c r="L25" s="1121">
        <v>26473364.817819998</v>
      </c>
      <c r="M25" s="1121">
        <v>386209.03798000002</v>
      </c>
      <c r="N25" s="1121">
        <v>48112311.875350006</v>
      </c>
      <c r="O25" s="1121">
        <v>7126080.2842199998</v>
      </c>
      <c r="P25" s="1121">
        <v>1394396.38592</v>
      </c>
      <c r="Q25" s="1121">
        <v>17367548.953310002</v>
      </c>
      <c r="R25" s="1121">
        <v>225704.05578000002</v>
      </c>
      <c r="S25" s="1121">
        <v>0</v>
      </c>
      <c r="T25" s="1121">
        <v>330571.25047000003</v>
      </c>
      <c r="U25" s="1121">
        <v>5529232.8273099996</v>
      </c>
      <c r="V25" s="1121">
        <v>63721157.100900009</v>
      </c>
      <c r="W25" s="1121">
        <v>5425307.5517999995</v>
      </c>
      <c r="X25" s="1121">
        <v>4116450.4951599999</v>
      </c>
      <c r="Y25" s="1123">
        <v>360327882.23956001</v>
      </c>
      <c r="Z25" s="1121">
        <v>1572646.3456499998</v>
      </c>
      <c r="AA25" s="1123">
        <v>361900528.58521003</v>
      </c>
    </row>
    <row r="27" spans="1:27" x14ac:dyDescent="0.35"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spans="1:27" x14ac:dyDescent="0.35"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spans="1:27" x14ac:dyDescent="0.35"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7" x14ac:dyDescent="0.35"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spans="1:27" x14ac:dyDescent="0.35"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spans="1:27" x14ac:dyDescent="0.35"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spans="3:26" x14ac:dyDescent="0.35"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spans="3:26" x14ac:dyDescent="0.35"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spans="3:26" x14ac:dyDescent="0.3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spans="3:26" x14ac:dyDescent="0.35"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 spans="3:26" x14ac:dyDescent="0.35"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 spans="3:26" x14ac:dyDescent="0.35"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spans="3:26" x14ac:dyDescent="0.35"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 spans="3:26" x14ac:dyDescent="0.35"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 spans="3:26" x14ac:dyDescent="0.35"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 spans="3:26" x14ac:dyDescent="0.35"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 spans="3:26" x14ac:dyDescent="0.35"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spans="3:26" x14ac:dyDescent="0.35"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 spans="3:26" x14ac:dyDescent="0.35"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 spans="3:26" x14ac:dyDescent="0.35"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</row>
    <row r="47" spans="3:26" x14ac:dyDescent="0.35"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</row>
  </sheetData>
  <mergeCells count="8">
    <mergeCell ref="A1:F1"/>
    <mergeCell ref="A2:F2"/>
    <mergeCell ref="Y3:AA3"/>
    <mergeCell ref="AA4:AA5"/>
    <mergeCell ref="C4:X4"/>
    <mergeCell ref="Z4:Z5"/>
    <mergeCell ref="Y4:Y5"/>
    <mergeCell ref="A4:B5"/>
  </mergeCells>
  <printOptions horizontalCentered="1"/>
  <pageMargins left="0" right="0" top="0.59055118110236204" bottom="0" header="0.511811023622047" footer="0.511811023622047"/>
  <pageSetup paperSize="9" scale="38" orientation="landscape" horizontalDpi="200" verticalDpi="200" r:id="rId1"/>
  <headerFooter alignWithMargins="0">
    <oddFooter>&amp;C&amp;16 26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79998168889431442"/>
    <pageSetUpPr fitToPage="1"/>
  </sheetPr>
  <dimension ref="A1:AA45"/>
  <sheetViews>
    <sheetView view="pageBreakPreview" zoomScale="70" zoomScaleNormal="80" zoomScaleSheetLayoutView="70" workbookViewId="0">
      <pane xSplit="1" ySplit="7" topLeftCell="C8" activePane="bottomRight" state="frozen"/>
      <selection activeCell="C46" sqref="C46"/>
      <selection pane="topRight" activeCell="C46" sqref="C46"/>
      <selection pane="bottomLeft" activeCell="C46" sqref="C46"/>
      <selection pane="bottomRight" activeCell="C46" sqref="C46"/>
    </sheetView>
  </sheetViews>
  <sheetFormatPr defaultColWidth="9" defaultRowHeight="21" x14ac:dyDescent="0.35"/>
  <cols>
    <col min="1" max="1" width="35.375" style="48" bestFit="1" customWidth="1"/>
    <col min="2" max="2" width="32.875" style="48" hidden="1" customWidth="1"/>
    <col min="3" max="13" width="8.75" style="48" customWidth="1"/>
    <col min="14" max="14" width="10" style="48" bestFit="1" customWidth="1"/>
    <col min="15" max="15" width="13.125" style="48" bestFit="1" customWidth="1"/>
    <col min="16" max="17" width="8.875" style="48" customWidth="1"/>
    <col min="18" max="18" width="10" style="48" bestFit="1" customWidth="1"/>
    <col min="19" max="19" width="11.25" style="48" hidden="1" customWidth="1"/>
    <col min="20" max="20" width="9.875" style="48" bestFit="1" customWidth="1"/>
    <col min="21" max="21" width="8.875" style="48" customWidth="1"/>
    <col min="22" max="22" width="11.25" style="48" bestFit="1" customWidth="1"/>
    <col min="23" max="23" width="8.75" style="48" bestFit="1" customWidth="1"/>
    <col min="24" max="24" width="8.875" style="48" customWidth="1"/>
    <col min="25" max="25" width="13.75" style="48" bestFit="1" customWidth="1"/>
    <col min="26" max="26" width="12.375" style="48" customWidth="1"/>
    <col min="27" max="27" width="13.75" style="48" bestFit="1" customWidth="1"/>
    <col min="28" max="16384" width="9" style="48"/>
  </cols>
  <sheetData>
    <row r="1" spans="1:27" s="51" customFormat="1" ht="28.5" x14ac:dyDescent="0.45">
      <c r="A1" s="1638" t="s">
        <v>721</v>
      </c>
      <c r="B1" s="1638"/>
      <c r="C1" s="1638"/>
      <c r="D1" s="1638"/>
      <c r="E1" s="1638"/>
      <c r="F1" s="1638"/>
      <c r="G1" s="1638"/>
      <c r="H1" s="1638"/>
    </row>
    <row r="2" spans="1:27" s="51" customFormat="1" ht="28.5" x14ac:dyDescent="0.45">
      <c r="A2" s="1638" t="s">
        <v>775</v>
      </c>
      <c r="B2" s="1638"/>
      <c r="C2" s="1638"/>
      <c r="D2" s="1638"/>
      <c r="E2" s="1638"/>
      <c r="F2" s="1638"/>
      <c r="G2" s="1638"/>
      <c r="H2" s="1638"/>
    </row>
    <row r="3" spans="1:27" x14ac:dyDescent="0.35">
      <c r="A3" s="47"/>
      <c r="B3" s="47"/>
      <c r="C3" s="1115">
        <v>1000</v>
      </c>
      <c r="X3" s="1616" t="s">
        <v>439</v>
      </c>
      <c r="Y3" s="1616"/>
      <c r="Z3" s="1616"/>
      <c r="AA3" s="1616"/>
    </row>
    <row r="4" spans="1:27" x14ac:dyDescent="0.35">
      <c r="A4" s="1646" t="s">
        <v>0</v>
      </c>
      <c r="B4" s="50" t="s">
        <v>186</v>
      </c>
      <c r="C4" s="1641" t="s">
        <v>351</v>
      </c>
      <c r="D4" s="1641"/>
      <c r="E4" s="1641"/>
      <c r="F4" s="1641"/>
      <c r="G4" s="1641"/>
      <c r="H4" s="1641"/>
      <c r="I4" s="1641"/>
      <c r="J4" s="1641"/>
      <c r="K4" s="1641"/>
      <c r="L4" s="1641"/>
      <c r="M4" s="1641"/>
      <c r="N4" s="1641"/>
      <c r="O4" s="1641"/>
      <c r="P4" s="1641"/>
      <c r="Q4" s="1641"/>
      <c r="R4" s="1641"/>
      <c r="S4" s="1641"/>
      <c r="T4" s="1641"/>
      <c r="U4" s="1641"/>
      <c r="V4" s="1641"/>
      <c r="W4" s="1641"/>
      <c r="X4" s="1641"/>
      <c r="Y4" s="1639" t="s">
        <v>250</v>
      </c>
      <c r="Z4" s="1642" t="s">
        <v>355</v>
      </c>
      <c r="AA4" s="1639" t="s">
        <v>381</v>
      </c>
    </row>
    <row r="5" spans="1:27" x14ac:dyDescent="0.35">
      <c r="A5" s="1648"/>
      <c r="B5" s="1401"/>
      <c r="C5" s="1116" t="s">
        <v>637</v>
      </c>
      <c r="D5" s="1116" t="s">
        <v>159</v>
      </c>
      <c r="E5" s="1116" t="s">
        <v>746</v>
      </c>
      <c r="F5" s="1116" t="s">
        <v>160</v>
      </c>
      <c r="G5" s="1116" t="s">
        <v>161</v>
      </c>
      <c r="H5" s="1116" t="s">
        <v>162</v>
      </c>
      <c r="I5" s="1116" t="s">
        <v>163</v>
      </c>
      <c r="J5" s="1116" t="s">
        <v>164</v>
      </c>
      <c r="K5" s="1116" t="s">
        <v>165</v>
      </c>
      <c r="L5" s="1116" t="s">
        <v>166</v>
      </c>
      <c r="M5" s="1116" t="s">
        <v>694</v>
      </c>
      <c r="N5" s="1116" t="s">
        <v>167</v>
      </c>
      <c r="O5" s="1116" t="s">
        <v>168</v>
      </c>
      <c r="P5" s="49" t="s">
        <v>169</v>
      </c>
      <c r="Q5" s="1116" t="s">
        <v>170</v>
      </c>
      <c r="R5" s="1116" t="s">
        <v>171</v>
      </c>
      <c r="S5" s="1116" t="s">
        <v>172</v>
      </c>
      <c r="T5" s="1116" t="s">
        <v>747</v>
      </c>
      <c r="U5" s="1116" t="s">
        <v>1005</v>
      </c>
      <c r="V5" s="1116" t="s">
        <v>173</v>
      </c>
      <c r="W5" s="1116" t="s">
        <v>174</v>
      </c>
      <c r="X5" s="1116" t="s">
        <v>696</v>
      </c>
      <c r="Y5" s="1650"/>
      <c r="Z5" s="1643"/>
      <c r="AA5" s="1640"/>
    </row>
    <row r="6" spans="1:27" ht="35.25" customHeight="1" x14ac:dyDescent="0.35">
      <c r="A6" s="150" t="s">
        <v>352</v>
      </c>
      <c r="B6" s="151" t="s">
        <v>356</v>
      </c>
      <c r="C6" s="1125"/>
      <c r="D6" s="1125"/>
      <c r="E6" s="1125"/>
      <c r="F6" s="1125"/>
      <c r="G6" s="1125"/>
      <c r="H6" s="1125"/>
      <c r="I6" s="1125"/>
      <c r="J6" s="1125"/>
      <c r="K6" s="1125"/>
      <c r="L6" s="1125"/>
      <c r="M6" s="1125"/>
      <c r="N6" s="1125"/>
      <c r="O6" s="1125"/>
      <c r="P6" s="1125"/>
      <c r="Q6" s="1125"/>
      <c r="R6" s="1125"/>
      <c r="S6" s="1125"/>
      <c r="T6" s="1125"/>
      <c r="U6" s="1125"/>
      <c r="V6" s="1125"/>
      <c r="W6" s="1125"/>
      <c r="X6" s="1125"/>
      <c r="Y6" s="1126"/>
      <c r="Z6" s="1125"/>
      <c r="AA6" s="1126"/>
    </row>
    <row r="7" spans="1:27" ht="35.25" customHeight="1" x14ac:dyDescent="0.35">
      <c r="A7" s="147" t="s">
        <v>357</v>
      </c>
      <c r="B7" s="148" t="s">
        <v>358</v>
      </c>
      <c r="C7" s="799">
        <v>0</v>
      </c>
      <c r="D7" s="799">
        <v>0</v>
      </c>
      <c r="E7" s="799">
        <v>0</v>
      </c>
      <c r="F7" s="799">
        <v>0</v>
      </c>
      <c r="G7" s="799">
        <v>0</v>
      </c>
      <c r="H7" s="799">
        <v>0</v>
      </c>
      <c r="I7" s="799">
        <v>0</v>
      </c>
      <c r="J7" s="799">
        <v>0</v>
      </c>
      <c r="K7" s="799">
        <v>0</v>
      </c>
      <c r="L7" s="799">
        <v>0</v>
      </c>
      <c r="M7" s="799">
        <v>0</v>
      </c>
      <c r="N7" s="799">
        <v>242.24929999999998</v>
      </c>
      <c r="O7" s="799">
        <v>181900.37400000001</v>
      </c>
      <c r="P7" s="799">
        <v>0</v>
      </c>
      <c r="Q7" s="799">
        <v>0</v>
      </c>
      <c r="R7" s="799">
        <v>-11.84782</v>
      </c>
      <c r="S7" s="1127"/>
      <c r="T7" s="799">
        <v>0</v>
      </c>
      <c r="U7" s="799">
        <v>0</v>
      </c>
      <c r="V7" s="799">
        <v>21884.666000000001</v>
      </c>
      <c r="W7" s="799">
        <v>0</v>
      </c>
      <c r="X7" s="799">
        <v>0</v>
      </c>
      <c r="Y7" s="1119">
        <v>204015.44148000001</v>
      </c>
      <c r="Z7" s="799">
        <v>0</v>
      </c>
      <c r="AA7" s="1119">
        <v>204015.44148000001</v>
      </c>
    </row>
    <row r="8" spans="1:27" s="152" customFormat="1" ht="35.25" customHeight="1" x14ac:dyDescent="0.2">
      <c r="A8" s="147" t="s">
        <v>359</v>
      </c>
      <c r="B8" s="148" t="s">
        <v>360</v>
      </c>
      <c r="C8" s="799">
        <v>0</v>
      </c>
      <c r="D8" s="799">
        <v>0</v>
      </c>
      <c r="E8" s="799">
        <v>0</v>
      </c>
      <c r="F8" s="799">
        <v>0</v>
      </c>
      <c r="G8" s="799">
        <v>0</v>
      </c>
      <c r="H8" s="799">
        <v>0</v>
      </c>
      <c r="I8" s="799">
        <v>0</v>
      </c>
      <c r="J8" s="799">
        <v>0</v>
      </c>
      <c r="K8" s="799">
        <v>0</v>
      </c>
      <c r="L8" s="799">
        <v>0</v>
      </c>
      <c r="M8" s="799">
        <v>0</v>
      </c>
      <c r="N8" s="799">
        <v>0</v>
      </c>
      <c r="O8" s="799">
        <v>0</v>
      </c>
      <c r="P8" s="799">
        <v>0</v>
      </c>
      <c r="Q8" s="799">
        <v>0</v>
      </c>
      <c r="R8" s="799">
        <v>0</v>
      </c>
      <c r="S8" s="799"/>
      <c r="T8" s="799">
        <v>0</v>
      </c>
      <c r="U8" s="799">
        <v>0</v>
      </c>
      <c r="V8" s="799">
        <v>0</v>
      </c>
      <c r="W8" s="799">
        <v>0</v>
      </c>
      <c r="X8" s="799">
        <v>0</v>
      </c>
      <c r="Y8" s="1119">
        <v>0</v>
      </c>
      <c r="Z8" s="799">
        <v>0</v>
      </c>
      <c r="AA8" s="1119">
        <v>0</v>
      </c>
    </row>
    <row r="9" spans="1:27" s="152" customFormat="1" ht="35.25" customHeight="1" x14ac:dyDescent="0.2">
      <c r="A9" s="147" t="s">
        <v>361</v>
      </c>
      <c r="B9" s="148" t="s">
        <v>362</v>
      </c>
      <c r="C9" s="799">
        <v>0</v>
      </c>
      <c r="D9" s="799">
        <v>0</v>
      </c>
      <c r="E9" s="799">
        <v>0</v>
      </c>
      <c r="F9" s="799">
        <v>0</v>
      </c>
      <c r="G9" s="799">
        <v>0</v>
      </c>
      <c r="H9" s="799">
        <v>0</v>
      </c>
      <c r="I9" s="799">
        <v>0</v>
      </c>
      <c r="J9" s="799">
        <v>0</v>
      </c>
      <c r="K9" s="799">
        <v>0</v>
      </c>
      <c r="L9" s="799">
        <v>0</v>
      </c>
      <c r="M9" s="799">
        <v>0</v>
      </c>
      <c r="N9" s="799">
        <v>0</v>
      </c>
      <c r="O9" s="799">
        <v>0</v>
      </c>
      <c r="P9" s="799">
        <v>0</v>
      </c>
      <c r="Q9" s="799">
        <v>0</v>
      </c>
      <c r="R9" s="799">
        <v>0</v>
      </c>
      <c r="S9" s="799"/>
      <c r="T9" s="799">
        <v>0</v>
      </c>
      <c r="U9" s="799">
        <v>0</v>
      </c>
      <c r="V9" s="799">
        <v>0</v>
      </c>
      <c r="W9" s="799">
        <v>0</v>
      </c>
      <c r="X9" s="799">
        <v>0</v>
      </c>
      <c r="Y9" s="1119">
        <v>0</v>
      </c>
      <c r="Z9" s="799">
        <v>0</v>
      </c>
      <c r="AA9" s="1119">
        <v>0</v>
      </c>
    </row>
    <row r="10" spans="1:27" s="152" customFormat="1" ht="35.25" customHeight="1" x14ac:dyDescent="0.2">
      <c r="A10" s="147" t="s">
        <v>363</v>
      </c>
      <c r="B10" s="148" t="s">
        <v>364</v>
      </c>
      <c r="C10" s="1128">
        <v>0</v>
      </c>
      <c r="D10" s="1128">
        <v>0</v>
      </c>
      <c r="E10" s="1128">
        <v>0</v>
      </c>
      <c r="F10" s="1128">
        <v>0</v>
      </c>
      <c r="G10" s="1128">
        <v>0</v>
      </c>
      <c r="H10" s="1128">
        <v>0</v>
      </c>
      <c r="I10" s="1128">
        <v>0</v>
      </c>
      <c r="J10" s="1128">
        <v>0</v>
      </c>
      <c r="K10" s="1128">
        <v>0</v>
      </c>
      <c r="L10" s="1128">
        <v>0</v>
      </c>
      <c r="M10" s="1128">
        <v>0</v>
      </c>
      <c r="N10" s="1128">
        <v>242.24929999999998</v>
      </c>
      <c r="O10" s="1128">
        <v>181900.37400000001</v>
      </c>
      <c r="P10" s="1128">
        <v>0</v>
      </c>
      <c r="Q10" s="1128">
        <v>0</v>
      </c>
      <c r="R10" s="1128">
        <v>-11.84782</v>
      </c>
      <c r="S10" s="1129"/>
      <c r="T10" s="1128">
        <v>0</v>
      </c>
      <c r="U10" s="1128">
        <v>0</v>
      </c>
      <c r="V10" s="1128">
        <v>21884.666000000001</v>
      </c>
      <c r="W10" s="1128">
        <v>0</v>
      </c>
      <c r="X10" s="1128">
        <v>0</v>
      </c>
      <c r="Y10" s="1123">
        <v>204015.44148000001</v>
      </c>
      <c r="Z10" s="1128">
        <v>0</v>
      </c>
      <c r="AA10" s="1123">
        <v>204015.44148000001</v>
      </c>
    </row>
    <row r="11" spans="1:27" s="152" customFormat="1" ht="35.25" customHeight="1" x14ac:dyDescent="0.2">
      <c r="A11" s="155" t="s">
        <v>353</v>
      </c>
      <c r="B11" s="151" t="s">
        <v>365</v>
      </c>
      <c r="C11" s="799"/>
      <c r="D11" s="799"/>
      <c r="E11" s="799"/>
      <c r="F11" s="799"/>
      <c r="G11" s="799"/>
      <c r="H11" s="799"/>
      <c r="I11" s="799"/>
      <c r="J11" s="799"/>
      <c r="K11" s="799"/>
      <c r="L11" s="799"/>
      <c r="M11" s="799"/>
      <c r="N11" s="799"/>
      <c r="O11" s="799"/>
      <c r="P11" s="799"/>
      <c r="Q11" s="799"/>
      <c r="R11" s="799"/>
      <c r="S11" s="799"/>
      <c r="T11" s="799"/>
      <c r="U11" s="799"/>
      <c r="V11" s="799"/>
      <c r="W11" s="799"/>
      <c r="X11" s="799"/>
      <c r="Y11" s="1119"/>
      <c r="Z11" s="799"/>
      <c r="AA11" s="1119"/>
    </row>
    <row r="12" spans="1:27" s="152" customFormat="1" ht="35.25" customHeight="1" x14ac:dyDescent="0.2">
      <c r="A12" s="147" t="s">
        <v>366</v>
      </c>
      <c r="B12" s="148" t="s">
        <v>358</v>
      </c>
      <c r="C12" s="799">
        <v>0</v>
      </c>
      <c r="D12" s="799">
        <v>0</v>
      </c>
      <c r="E12" s="799">
        <v>0</v>
      </c>
      <c r="F12" s="799">
        <v>0</v>
      </c>
      <c r="G12" s="799">
        <v>0</v>
      </c>
      <c r="H12" s="799">
        <v>0</v>
      </c>
      <c r="I12" s="799">
        <v>0</v>
      </c>
      <c r="J12" s="799">
        <v>227930.16266999999</v>
      </c>
      <c r="K12" s="799">
        <v>0</v>
      </c>
      <c r="L12" s="799">
        <v>0</v>
      </c>
      <c r="M12" s="799">
        <v>9.7919999999999998</v>
      </c>
      <c r="N12" s="799">
        <v>11002.41899</v>
      </c>
      <c r="O12" s="799">
        <v>3537852.3335899999</v>
      </c>
      <c r="P12" s="799">
        <v>13.5</v>
      </c>
      <c r="Q12" s="799">
        <v>0</v>
      </c>
      <c r="R12" s="799">
        <v>7761.9013199999999</v>
      </c>
      <c r="S12" s="799"/>
      <c r="T12" s="799">
        <v>0</v>
      </c>
      <c r="U12" s="799">
        <v>0</v>
      </c>
      <c r="V12" s="799">
        <v>534571.45499999996</v>
      </c>
      <c r="W12" s="799">
        <v>3352.6080000000002</v>
      </c>
      <c r="X12" s="799">
        <v>0</v>
      </c>
      <c r="Y12" s="1119">
        <v>4322494.1715700002</v>
      </c>
      <c r="Z12" s="799">
        <v>0</v>
      </c>
      <c r="AA12" s="1119">
        <v>4322494.1715700002</v>
      </c>
    </row>
    <row r="13" spans="1:27" s="152" customFormat="1" ht="35.25" customHeight="1" x14ac:dyDescent="0.2">
      <c r="A13" s="147" t="s">
        <v>367</v>
      </c>
      <c r="B13" s="148" t="s">
        <v>360</v>
      </c>
      <c r="C13" s="799">
        <v>0</v>
      </c>
      <c r="D13" s="799">
        <v>0</v>
      </c>
      <c r="E13" s="799">
        <v>0</v>
      </c>
      <c r="F13" s="799">
        <v>0</v>
      </c>
      <c r="G13" s="799">
        <v>0</v>
      </c>
      <c r="H13" s="799">
        <v>0</v>
      </c>
      <c r="I13" s="799">
        <v>0</v>
      </c>
      <c r="J13" s="799">
        <v>0</v>
      </c>
      <c r="K13" s="799">
        <v>0</v>
      </c>
      <c r="L13" s="799">
        <v>0</v>
      </c>
      <c r="M13" s="799">
        <v>0</v>
      </c>
      <c r="N13" s="799">
        <v>0</v>
      </c>
      <c r="O13" s="799">
        <v>0</v>
      </c>
      <c r="P13" s="799">
        <v>0</v>
      </c>
      <c r="Q13" s="799">
        <v>0</v>
      </c>
      <c r="R13" s="799">
        <v>0</v>
      </c>
      <c r="S13" s="799"/>
      <c r="T13" s="799">
        <v>0</v>
      </c>
      <c r="U13" s="799">
        <v>0</v>
      </c>
      <c r="V13" s="799">
        <v>0</v>
      </c>
      <c r="W13" s="799">
        <v>0</v>
      </c>
      <c r="X13" s="799">
        <v>0</v>
      </c>
      <c r="Y13" s="1119">
        <v>0</v>
      </c>
      <c r="Z13" s="799">
        <v>0</v>
      </c>
      <c r="AA13" s="1119">
        <v>0</v>
      </c>
    </row>
    <row r="14" spans="1:27" s="152" customFormat="1" ht="35.25" customHeight="1" x14ac:dyDescent="0.2">
      <c r="A14" s="147" t="s">
        <v>368</v>
      </c>
      <c r="B14" s="148" t="s">
        <v>362</v>
      </c>
      <c r="C14" s="799">
        <v>0</v>
      </c>
      <c r="D14" s="799">
        <v>0</v>
      </c>
      <c r="E14" s="799">
        <v>0</v>
      </c>
      <c r="F14" s="799">
        <v>0</v>
      </c>
      <c r="G14" s="799">
        <v>0</v>
      </c>
      <c r="H14" s="799">
        <v>0</v>
      </c>
      <c r="I14" s="799">
        <v>0</v>
      </c>
      <c r="J14" s="799">
        <v>0</v>
      </c>
      <c r="K14" s="799">
        <v>0</v>
      </c>
      <c r="L14" s="799">
        <v>0</v>
      </c>
      <c r="M14" s="799">
        <v>0</v>
      </c>
      <c r="N14" s="799">
        <v>0</v>
      </c>
      <c r="O14" s="799">
        <v>0</v>
      </c>
      <c r="P14" s="799">
        <v>0</v>
      </c>
      <c r="Q14" s="799">
        <v>0</v>
      </c>
      <c r="R14" s="799">
        <v>0</v>
      </c>
      <c r="S14" s="799"/>
      <c r="T14" s="799">
        <v>0</v>
      </c>
      <c r="U14" s="799">
        <v>0</v>
      </c>
      <c r="V14" s="799">
        <v>0</v>
      </c>
      <c r="W14" s="799">
        <v>0</v>
      </c>
      <c r="X14" s="799">
        <v>0</v>
      </c>
      <c r="Y14" s="1119">
        <v>0</v>
      </c>
      <c r="Z14" s="799">
        <v>0</v>
      </c>
      <c r="AA14" s="1119">
        <v>0</v>
      </c>
    </row>
    <row r="15" spans="1:27" s="152" customFormat="1" ht="35.25" customHeight="1" x14ac:dyDescent="0.2">
      <c r="A15" s="147" t="s">
        <v>369</v>
      </c>
      <c r="B15" s="148" t="s">
        <v>364</v>
      </c>
      <c r="C15" s="1128">
        <v>0</v>
      </c>
      <c r="D15" s="1128">
        <v>0</v>
      </c>
      <c r="E15" s="1128">
        <v>0</v>
      </c>
      <c r="F15" s="1128">
        <v>0</v>
      </c>
      <c r="G15" s="1128">
        <v>0</v>
      </c>
      <c r="H15" s="1128">
        <v>0</v>
      </c>
      <c r="I15" s="1128">
        <v>0</v>
      </c>
      <c r="J15" s="1128">
        <v>227930.16266999999</v>
      </c>
      <c r="K15" s="1128">
        <v>0</v>
      </c>
      <c r="L15" s="1128">
        <v>0</v>
      </c>
      <c r="M15" s="1128">
        <v>9.7919999999999998</v>
      </c>
      <c r="N15" s="1128">
        <v>11002.41899</v>
      </c>
      <c r="O15" s="1128">
        <v>3537852.3335899999</v>
      </c>
      <c r="P15" s="1128">
        <v>13.5</v>
      </c>
      <c r="Q15" s="1128">
        <v>0</v>
      </c>
      <c r="R15" s="1128">
        <v>7761.9013199999999</v>
      </c>
      <c r="S15" s="1128"/>
      <c r="T15" s="1128">
        <v>0</v>
      </c>
      <c r="U15" s="1128">
        <v>0</v>
      </c>
      <c r="V15" s="1128">
        <v>534571.45499999996</v>
      </c>
      <c r="W15" s="1128">
        <v>3352.6080000000002</v>
      </c>
      <c r="X15" s="1128">
        <v>0</v>
      </c>
      <c r="Y15" s="1123">
        <v>4322494.1715700002</v>
      </c>
      <c r="Z15" s="1128">
        <v>0</v>
      </c>
      <c r="AA15" s="1123">
        <v>4322494.1715700002</v>
      </c>
    </row>
    <row r="16" spans="1:27" s="152" customFormat="1" ht="35.25" customHeight="1" x14ac:dyDescent="0.2">
      <c r="A16" s="155" t="s">
        <v>354</v>
      </c>
      <c r="B16" s="151" t="s">
        <v>370</v>
      </c>
      <c r="C16" s="799"/>
      <c r="D16" s="799"/>
      <c r="E16" s="799"/>
      <c r="F16" s="799"/>
      <c r="G16" s="799"/>
      <c r="H16" s="799"/>
      <c r="I16" s="799"/>
      <c r="J16" s="799"/>
      <c r="K16" s="799"/>
      <c r="L16" s="799"/>
      <c r="M16" s="799"/>
      <c r="N16" s="799"/>
      <c r="O16" s="799"/>
      <c r="P16" s="799"/>
      <c r="Q16" s="799"/>
      <c r="R16" s="799"/>
      <c r="S16" s="799"/>
      <c r="T16" s="799"/>
      <c r="U16" s="799"/>
      <c r="V16" s="799"/>
      <c r="W16" s="799"/>
      <c r="X16" s="799"/>
      <c r="Y16" s="1119"/>
      <c r="Z16" s="799"/>
      <c r="AA16" s="1119"/>
    </row>
    <row r="17" spans="1:27" s="152" customFormat="1" ht="35.25" customHeight="1" x14ac:dyDescent="0.2">
      <c r="A17" s="147" t="s">
        <v>371</v>
      </c>
      <c r="B17" s="148" t="s">
        <v>358</v>
      </c>
      <c r="C17" s="799">
        <v>0</v>
      </c>
      <c r="D17" s="799">
        <v>0</v>
      </c>
      <c r="E17" s="799">
        <v>0</v>
      </c>
      <c r="F17" s="799">
        <v>0</v>
      </c>
      <c r="G17" s="799">
        <v>0</v>
      </c>
      <c r="H17" s="799">
        <v>0</v>
      </c>
      <c r="I17" s="799">
        <v>0</v>
      </c>
      <c r="J17" s="799">
        <v>0</v>
      </c>
      <c r="K17" s="799">
        <v>0</v>
      </c>
      <c r="L17" s="799">
        <v>0</v>
      </c>
      <c r="M17" s="799">
        <v>0</v>
      </c>
      <c r="N17" s="799">
        <v>-7.6619999999999999</v>
      </c>
      <c r="O17" s="799">
        <v>0</v>
      </c>
      <c r="P17" s="799">
        <v>0</v>
      </c>
      <c r="Q17" s="799">
        <v>0</v>
      </c>
      <c r="R17" s="799">
        <v>0</v>
      </c>
      <c r="S17" s="799"/>
      <c r="T17" s="799">
        <v>0</v>
      </c>
      <c r="U17" s="799">
        <v>0</v>
      </c>
      <c r="V17" s="799">
        <v>0</v>
      </c>
      <c r="W17" s="799">
        <v>0</v>
      </c>
      <c r="X17" s="799">
        <v>0</v>
      </c>
      <c r="Y17" s="1119">
        <v>-7.6619999999999999</v>
      </c>
      <c r="Z17" s="799">
        <v>0</v>
      </c>
      <c r="AA17" s="1119">
        <v>-7.6619999999999999</v>
      </c>
    </row>
    <row r="18" spans="1:27" s="152" customFormat="1" ht="35.25" customHeight="1" x14ac:dyDescent="0.2">
      <c r="A18" s="147" t="s">
        <v>372</v>
      </c>
      <c r="B18" s="148" t="s">
        <v>360</v>
      </c>
      <c r="C18" s="799">
        <v>0</v>
      </c>
      <c r="D18" s="799">
        <v>0</v>
      </c>
      <c r="E18" s="799">
        <v>0</v>
      </c>
      <c r="F18" s="799">
        <v>0</v>
      </c>
      <c r="G18" s="799">
        <v>0</v>
      </c>
      <c r="H18" s="799">
        <v>0</v>
      </c>
      <c r="I18" s="799">
        <v>0</v>
      </c>
      <c r="J18" s="799">
        <v>0</v>
      </c>
      <c r="K18" s="799">
        <v>0</v>
      </c>
      <c r="L18" s="799">
        <v>0</v>
      </c>
      <c r="M18" s="799">
        <v>0</v>
      </c>
      <c r="N18" s="799">
        <v>0</v>
      </c>
      <c r="O18" s="799">
        <v>0</v>
      </c>
      <c r="P18" s="799">
        <v>0</v>
      </c>
      <c r="Q18" s="799">
        <v>0</v>
      </c>
      <c r="R18" s="799">
        <v>0</v>
      </c>
      <c r="S18" s="799"/>
      <c r="T18" s="799">
        <v>0</v>
      </c>
      <c r="U18" s="799">
        <v>0</v>
      </c>
      <c r="V18" s="799">
        <v>0</v>
      </c>
      <c r="W18" s="799">
        <v>0</v>
      </c>
      <c r="X18" s="799">
        <v>0</v>
      </c>
      <c r="Y18" s="1119">
        <v>0</v>
      </c>
      <c r="Z18" s="799">
        <v>0</v>
      </c>
      <c r="AA18" s="1119">
        <v>0</v>
      </c>
    </row>
    <row r="19" spans="1:27" s="152" customFormat="1" ht="35.25" customHeight="1" x14ac:dyDescent="0.2">
      <c r="A19" s="147" t="s">
        <v>373</v>
      </c>
      <c r="B19" s="148" t="s">
        <v>362</v>
      </c>
      <c r="C19" s="799">
        <v>0</v>
      </c>
      <c r="D19" s="799">
        <v>0</v>
      </c>
      <c r="E19" s="799">
        <v>0</v>
      </c>
      <c r="F19" s="799">
        <v>0</v>
      </c>
      <c r="G19" s="799">
        <v>0</v>
      </c>
      <c r="H19" s="799">
        <v>0</v>
      </c>
      <c r="I19" s="799">
        <v>0</v>
      </c>
      <c r="J19" s="799">
        <v>0</v>
      </c>
      <c r="K19" s="799">
        <v>0</v>
      </c>
      <c r="L19" s="799">
        <v>0</v>
      </c>
      <c r="M19" s="799">
        <v>0</v>
      </c>
      <c r="N19" s="799">
        <v>0</v>
      </c>
      <c r="O19" s="799">
        <v>0</v>
      </c>
      <c r="P19" s="799">
        <v>0</v>
      </c>
      <c r="Q19" s="799">
        <v>0</v>
      </c>
      <c r="R19" s="799">
        <v>0</v>
      </c>
      <c r="S19" s="799"/>
      <c r="T19" s="799">
        <v>0</v>
      </c>
      <c r="U19" s="799">
        <v>0</v>
      </c>
      <c r="V19" s="799">
        <v>0</v>
      </c>
      <c r="W19" s="799">
        <v>0</v>
      </c>
      <c r="X19" s="799">
        <v>0</v>
      </c>
      <c r="Y19" s="1119">
        <v>0</v>
      </c>
      <c r="Z19" s="799">
        <v>0</v>
      </c>
      <c r="AA19" s="1119">
        <v>0</v>
      </c>
    </row>
    <row r="20" spans="1:27" s="152" customFormat="1" ht="35.25" customHeight="1" x14ac:dyDescent="0.2">
      <c r="A20" s="147" t="s">
        <v>374</v>
      </c>
      <c r="B20" s="148" t="s">
        <v>364</v>
      </c>
      <c r="C20" s="1128">
        <v>0</v>
      </c>
      <c r="D20" s="1128">
        <v>0</v>
      </c>
      <c r="E20" s="1128">
        <v>0</v>
      </c>
      <c r="F20" s="1128">
        <v>0</v>
      </c>
      <c r="G20" s="1128">
        <v>0</v>
      </c>
      <c r="H20" s="1128">
        <v>0</v>
      </c>
      <c r="I20" s="1128">
        <v>0</v>
      </c>
      <c r="J20" s="1128">
        <v>0</v>
      </c>
      <c r="K20" s="1128">
        <v>0</v>
      </c>
      <c r="L20" s="1128">
        <v>0</v>
      </c>
      <c r="M20" s="1128">
        <v>0</v>
      </c>
      <c r="N20" s="1128">
        <v>-7.6619999999999999</v>
      </c>
      <c r="O20" s="1128">
        <v>0</v>
      </c>
      <c r="P20" s="1128">
        <v>0</v>
      </c>
      <c r="Q20" s="1128">
        <v>0</v>
      </c>
      <c r="R20" s="1128">
        <v>0</v>
      </c>
      <c r="S20" s="1128"/>
      <c r="T20" s="1128">
        <v>0</v>
      </c>
      <c r="U20" s="1128">
        <v>0</v>
      </c>
      <c r="V20" s="1128">
        <v>0</v>
      </c>
      <c r="W20" s="1128">
        <v>0</v>
      </c>
      <c r="X20" s="1128">
        <v>0</v>
      </c>
      <c r="Y20" s="1123">
        <v>-7.6619999999999999</v>
      </c>
      <c r="Z20" s="1128">
        <v>0</v>
      </c>
      <c r="AA20" s="1123">
        <v>-7.6619999999999999</v>
      </c>
    </row>
    <row r="21" spans="1:27" s="152" customFormat="1" ht="35.25" customHeight="1" x14ac:dyDescent="0.2">
      <c r="A21" s="155" t="s">
        <v>375</v>
      </c>
      <c r="B21" s="151" t="s">
        <v>376</v>
      </c>
      <c r="C21" s="799"/>
      <c r="D21" s="799"/>
      <c r="E21" s="799"/>
      <c r="F21" s="799"/>
      <c r="G21" s="799"/>
      <c r="H21" s="799"/>
      <c r="I21" s="799"/>
      <c r="J21" s="799"/>
      <c r="K21" s="799"/>
      <c r="L21" s="799"/>
      <c r="M21" s="799"/>
      <c r="N21" s="799"/>
      <c r="O21" s="799"/>
      <c r="P21" s="799"/>
      <c r="Q21" s="799"/>
      <c r="R21" s="799"/>
      <c r="S21" s="799"/>
      <c r="T21" s="799"/>
      <c r="U21" s="799"/>
      <c r="V21" s="799"/>
      <c r="W21" s="799"/>
      <c r="X21" s="799"/>
      <c r="Y21" s="1119"/>
      <c r="Z21" s="153"/>
      <c r="AA21" s="1119"/>
    </row>
    <row r="22" spans="1:27" s="152" customFormat="1" ht="35.25" customHeight="1" x14ac:dyDescent="0.2">
      <c r="A22" s="147" t="s">
        <v>377</v>
      </c>
      <c r="B22" s="148" t="s">
        <v>358</v>
      </c>
      <c r="C22" s="153">
        <v>0</v>
      </c>
      <c r="D22" s="153">
        <v>0</v>
      </c>
      <c r="E22" s="153">
        <v>0</v>
      </c>
      <c r="F22" s="153">
        <v>0</v>
      </c>
      <c r="G22" s="153">
        <v>0</v>
      </c>
      <c r="H22" s="153">
        <v>0</v>
      </c>
      <c r="I22" s="153">
        <v>0</v>
      </c>
      <c r="J22" s="153">
        <v>227930.16266999999</v>
      </c>
      <c r="K22" s="153">
        <v>0</v>
      </c>
      <c r="L22" s="153">
        <v>0</v>
      </c>
      <c r="M22" s="153">
        <v>9.7919999999999998</v>
      </c>
      <c r="N22" s="153">
        <v>11237.006289999999</v>
      </c>
      <c r="O22" s="153">
        <v>3719752.7075899998</v>
      </c>
      <c r="P22" s="153">
        <v>13.5</v>
      </c>
      <c r="Q22" s="153">
        <v>0</v>
      </c>
      <c r="R22" s="153">
        <v>7750.0535</v>
      </c>
      <c r="S22" s="153">
        <v>0</v>
      </c>
      <c r="T22" s="153">
        <v>0</v>
      </c>
      <c r="U22" s="153">
        <v>0</v>
      </c>
      <c r="V22" s="153">
        <v>556456.12099999993</v>
      </c>
      <c r="W22" s="153">
        <v>3352.6080000000002</v>
      </c>
      <c r="X22" s="153">
        <v>0</v>
      </c>
      <c r="Y22" s="154">
        <v>4526501.9510499993</v>
      </c>
      <c r="Z22" s="153">
        <v>0</v>
      </c>
      <c r="AA22" s="1119">
        <v>4526501.9510499993</v>
      </c>
    </row>
    <row r="23" spans="1:27" s="152" customFormat="1" ht="35.25" customHeight="1" x14ac:dyDescent="0.2">
      <c r="A23" s="147" t="s">
        <v>378</v>
      </c>
      <c r="B23" s="148" t="s">
        <v>360</v>
      </c>
      <c r="C23" s="153">
        <v>0</v>
      </c>
      <c r="D23" s="153">
        <v>0</v>
      </c>
      <c r="E23" s="153">
        <v>0</v>
      </c>
      <c r="F23" s="153">
        <v>0</v>
      </c>
      <c r="G23" s="153">
        <v>0</v>
      </c>
      <c r="H23" s="153">
        <v>0</v>
      </c>
      <c r="I23" s="153">
        <v>0</v>
      </c>
      <c r="J23" s="153">
        <v>0</v>
      </c>
      <c r="K23" s="153">
        <v>0</v>
      </c>
      <c r="L23" s="153">
        <v>0</v>
      </c>
      <c r="M23" s="153">
        <v>0</v>
      </c>
      <c r="N23" s="153">
        <v>0</v>
      </c>
      <c r="O23" s="153">
        <v>0</v>
      </c>
      <c r="P23" s="153">
        <v>0</v>
      </c>
      <c r="Q23" s="153">
        <v>0</v>
      </c>
      <c r="R23" s="153">
        <v>0</v>
      </c>
      <c r="S23" s="153">
        <v>0</v>
      </c>
      <c r="T23" s="153">
        <v>0</v>
      </c>
      <c r="U23" s="153">
        <v>0</v>
      </c>
      <c r="V23" s="153">
        <v>0</v>
      </c>
      <c r="W23" s="153">
        <v>0</v>
      </c>
      <c r="X23" s="153">
        <v>0</v>
      </c>
      <c r="Y23" s="154">
        <v>0</v>
      </c>
      <c r="Z23" s="153">
        <v>0</v>
      </c>
      <c r="AA23" s="1119">
        <v>0</v>
      </c>
    </row>
    <row r="24" spans="1:27" ht="35.25" customHeight="1" x14ac:dyDescent="0.35">
      <c r="A24" s="147" t="s">
        <v>379</v>
      </c>
      <c r="B24" s="148" t="s">
        <v>362</v>
      </c>
      <c r="C24" s="153">
        <v>0</v>
      </c>
      <c r="D24" s="153">
        <v>0</v>
      </c>
      <c r="E24" s="153">
        <v>0</v>
      </c>
      <c r="F24" s="153">
        <v>0</v>
      </c>
      <c r="G24" s="153">
        <v>0</v>
      </c>
      <c r="H24" s="153">
        <v>0</v>
      </c>
      <c r="I24" s="153">
        <v>0</v>
      </c>
      <c r="J24" s="153">
        <v>0</v>
      </c>
      <c r="K24" s="153">
        <v>0</v>
      </c>
      <c r="L24" s="153">
        <v>0</v>
      </c>
      <c r="M24" s="153">
        <v>0</v>
      </c>
      <c r="N24" s="153">
        <v>0</v>
      </c>
      <c r="O24" s="153">
        <v>0</v>
      </c>
      <c r="P24" s="153">
        <v>0</v>
      </c>
      <c r="Q24" s="153">
        <v>0</v>
      </c>
      <c r="R24" s="153">
        <v>0</v>
      </c>
      <c r="S24" s="153">
        <v>0</v>
      </c>
      <c r="T24" s="153">
        <v>0</v>
      </c>
      <c r="U24" s="153">
        <v>0</v>
      </c>
      <c r="V24" s="153">
        <v>0</v>
      </c>
      <c r="W24" s="153">
        <v>0</v>
      </c>
      <c r="X24" s="153">
        <v>0</v>
      </c>
      <c r="Y24" s="154">
        <v>0</v>
      </c>
      <c r="Z24" s="153">
        <v>0</v>
      </c>
      <c r="AA24" s="1119">
        <v>0</v>
      </c>
    </row>
    <row r="25" spans="1:27" ht="35.25" customHeight="1" x14ac:dyDescent="0.35">
      <c r="A25" s="156" t="s">
        <v>380</v>
      </c>
      <c r="B25" s="157" t="s">
        <v>364</v>
      </c>
      <c r="C25" s="1121">
        <v>0</v>
      </c>
      <c r="D25" s="1121">
        <v>0</v>
      </c>
      <c r="E25" s="1121">
        <v>0</v>
      </c>
      <c r="F25" s="1121">
        <v>0</v>
      </c>
      <c r="G25" s="1121">
        <v>0</v>
      </c>
      <c r="H25" s="1121">
        <v>0</v>
      </c>
      <c r="I25" s="1121">
        <v>0</v>
      </c>
      <c r="J25" s="1121">
        <v>227930.16266999999</v>
      </c>
      <c r="K25" s="1121">
        <v>0</v>
      </c>
      <c r="L25" s="1121">
        <v>0</v>
      </c>
      <c r="M25" s="1121">
        <v>9.7919999999999998</v>
      </c>
      <c r="N25" s="1121">
        <v>11237.006289999999</v>
      </c>
      <c r="O25" s="1121">
        <v>3719752.7075899998</v>
      </c>
      <c r="P25" s="1121">
        <v>13.5</v>
      </c>
      <c r="Q25" s="1121">
        <v>0</v>
      </c>
      <c r="R25" s="1121">
        <v>7750.0535</v>
      </c>
      <c r="S25" s="1121">
        <v>0</v>
      </c>
      <c r="T25" s="1121">
        <v>0</v>
      </c>
      <c r="U25" s="1121">
        <v>0</v>
      </c>
      <c r="V25" s="1121">
        <v>556456.12099999993</v>
      </c>
      <c r="W25" s="1121">
        <v>3352.6080000000002</v>
      </c>
      <c r="X25" s="1121">
        <v>0</v>
      </c>
      <c r="Y25" s="1123">
        <v>4526501.9510499993</v>
      </c>
      <c r="Z25" s="1121">
        <v>0</v>
      </c>
      <c r="AA25" s="1123">
        <v>4526501.9510499993</v>
      </c>
    </row>
    <row r="26" spans="1:27" x14ac:dyDescent="0.35">
      <c r="Z26" s="1130"/>
      <c r="AA26" s="1130"/>
    </row>
    <row r="27" spans="1:27" x14ac:dyDescent="0.35"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</row>
    <row r="28" spans="1:27" x14ac:dyDescent="0.35"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</row>
    <row r="29" spans="1:27" x14ac:dyDescent="0.35"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</row>
    <row r="30" spans="1:27" x14ac:dyDescent="0.35"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</row>
    <row r="31" spans="1:27" x14ac:dyDescent="0.35"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</row>
    <row r="32" spans="1:27" x14ac:dyDescent="0.35"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</row>
    <row r="33" spans="3:27" x14ac:dyDescent="0.35"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</row>
    <row r="34" spans="3:27" x14ac:dyDescent="0.35"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</row>
    <row r="35" spans="3:27" x14ac:dyDescent="0.3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</row>
    <row r="36" spans="3:27" x14ac:dyDescent="0.35"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</row>
    <row r="37" spans="3:27" x14ac:dyDescent="0.35"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</row>
    <row r="38" spans="3:27" x14ac:dyDescent="0.35"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</row>
    <row r="39" spans="3:27" x14ac:dyDescent="0.35"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</row>
    <row r="40" spans="3:27" x14ac:dyDescent="0.35"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</row>
    <row r="41" spans="3:27" x14ac:dyDescent="0.35"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</row>
    <row r="42" spans="3:27" x14ac:dyDescent="0.35"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</row>
    <row r="43" spans="3:27" x14ac:dyDescent="0.35"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</row>
    <row r="44" spans="3:27" x14ac:dyDescent="0.35"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</row>
    <row r="45" spans="3:27" x14ac:dyDescent="0.35"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</row>
  </sheetData>
  <mergeCells count="8">
    <mergeCell ref="Z4:Z5"/>
    <mergeCell ref="AA4:AA5"/>
    <mergeCell ref="X3:AA3"/>
    <mergeCell ref="A1:H1"/>
    <mergeCell ref="A2:H2"/>
    <mergeCell ref="C4:X4"/>
    <mergeCell ref="Y4:Y5"/>
    <mergeCell ref="A4:A5"/>
  </mergeCells>
  <printOptions horizontalCentered="1"/>
  <pageMargins left="0" right="0" top="0.59055118110236204" bottom="0" header="0.511811023622047" footer="0.511811023622047"/>
  <pageSetup paperSize="9" scale="49" orientation="landscape" horizontalDpi="200" verticalDpi="200" r:id="rId1"/>
  <headerFooter alignWithMargins="0">
    <oddFooter>&amp;C&amp;16 27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</sheetPr>
  <dimension ref="A1:AB26"/>
  <sheetViews>
    <sheetView view="pageBreakPreview" zoomScale="60" zoomScaleNormal="90" workbookViewId="0">
      <selection activeCell="P26" sqref="P26"/>
    </sheetView>
  </sheetViews>
  <sheetFormatPr defaultColWidth="7" defaultRowHeight="21.75" x14ac:dyDescent="0.5"/>
  <cols>
    <col min="1" max="13" width="7.375" style="1" customWidth="1"/>
    <col min="14" max="256" width="7" style="1"/>
    <col min="257" max="269" width="7.375" style="1" customWidth="1"/>
    <col min="270" max="512" width="7" style="1"/>
    <col min="513" max="525" width="7.375" style="1" customWidth="1"/>
    <col min="526" max="768" width="7" style="1"/>
    <col min="769" max="781" width="7.375" style="1" customWidth="1"/>
    <col min="782" max="1024" width="7" style="1"/>
    <col min="1025" max="1037" width="7.375" style="1" customWidth="1"/>
    <col min="1038" max="1280" width="7" style="1"/>
    <col min="1281" max="1293" width="7.375" style="1" customWidth="1"/>
    <col min="1294" max="1536" width="7" style="1"/>
    <col min="1537" max="1549" width="7.375" style="1" customWidth="1"/>
    <col min="1550" max="1792" width="7" style="1"/>
    <col min="1793" max="1805" width="7.375" style="1" customWidth="1"/>
    <col min="1806" max="2048" width="7" style="1"/>
    <col min="2049" max="2061" width="7.375" style="1" customWidth="1"/>
    <col min="2062" max="2304" width="7" style="1"/>
    <col min="2305" max="2317" width="7.375" style="1" customWidth="1"/>
    <col min="2318" max="2560" width="7" style="1"/>
    <col min="2561" max="2573" width="7.375" style="1" customWidth="1"/>
    <col min="2574" max="2816" width="7" style="1"/>
    <col min="2817" max="2829" width="7.375" style="1" customWidth="1"/>
    <col min="2830" max="3072" width="7" style="1"/>
    <col min="3073" max="3085" width="7.375" style="1" customWidth="1"/>
    <col min="3086" max="3328" width="7" style="1"/>
    <col min="3329" max="3341" width="7.375" style="1" customWidth="1"/>
    <col min="3342" max="3584" width="7" style="1"/>
    <col min="3585" max="3597" width="7.375" style="1" customWidth="1"/>
    <col min="3598" max="3840" width="7" style="1"/>
    <col min="3841" max="3853" width="7.375" style="1" customWidth="1"/>
    <col min="3854" max="4096" width="7" style="1"/>
    <col min="4097" max="4109" width="7.375" style="1" customWidth="1"/>
    <col min="4110" max="4352" width="7" style="1"/>
    <col min="4353" max="4365" width="7.375" style="1" customWidth="1"/>
    <col min="4366" max="4608" width="7" style="1"/>
    <col min="4609" max="4621" width="7.375" style="1" customWidth="1"/>
    <col min="4622" max="4864" width="7" style="1"/>
    <col min="4865" max="4877" width="7.375" style="1" customWidth="1"/>
    <col min="4878" max="5120" width="7" style="1"/>
    <col min="5121" max="5133" width="7.375" style="1" customWidth="1"/>
    <col min="5134" max="5376" width="7" style="1"/>
    <col min="5377" max="5389" width="7.375" style="1" customWidth="1"/>
    <col min="5390" max="5632" width="7" style="1"/>
    <col min="5633" max="5645" width="7.375" style="1" customWidth="1"/>
    <col min="5646" max="5888" width="7" style="1"/>
    <col min="5889" max="5901" width="7.375" style="1" customWidth="1"/>
    <col min="5902" max="6144" width="7" style="1"/>
    <col min="6145" max="6157" width="7.375" style="1" customWidth="1"/>
    <col min="6158" max="6400" width="7" style="1"/>
    <col min="6401" max="6413" width="7.375" style="1" customWidth="1"/>
    <col min="6414" max="6656" width="7" style="1"/>
    <col min="6657" max="6669" width="7.375" style="1" customWidth="1"/>
    <col min="6670" max="6912" width="7" style="1"/>
    <col min="6913" max="6925" width="7.375" style="1" customWidth="1"/>
    <col min="6926" max="7168" width="7" style="1"/>
    <col min="7169" max="7181" width="7.375" style="1" customWidth="1"/>
    <col min="7182" max="7424" width="7" style="1"/>
    <col min="7425" max="7437" width="7.375" style="1" customWidth="1"/>
    <col min="7438" max="7680" width="7" style="1"/>
    <col min="7681" max="7693" width="7.375" style="1" customWidth="1"/>
    <col min="7694" max="7936" width="7" style="1"/>
    <col min="7937" max="7949" width="7.375" style="1" customWidth="1"/>
    <col min="7950" max="8192" width="7" style="1"/>
    <col min="8193" max="8205" width="7.375" style="1" customWidth="1"/>
    <col min="8206" max="8448" width="7" style="1"/>
    <col min="8449" max="8461" width="7.375" style="1" customWidth="1"/>
    <col min="8462" max="8704" width="7" style="1"/>
    <col min="8705" max="8717" width="7.375" style="1" customWidth="1"/>
    <col min="8718" max="8960" width="7" style="1"/>
    <col min="8961" max="8973" width="7.375" style="1" customWidth="1"/>
    <col min="8974" max="9216" width="7" style="1"/>
    <col min="9217" max="9229" width="7.375" style="1" customWidth="1"/>
    <col min="9230" max="9472" width="7" style="1"/>
    <col min="9473" max="9485" width="7.375" style="1" customWidth="1"/>
    <col min="9486" max="9728" width="7" style="1"/>
    <col min="9729" max="9741" width="7.375" style="1" customWidth="1"/>
    <col min="9742" max="9984" width="7" style="1"/>
    <col min="9985" max="9997" width="7.375" style="1" customWidth="1"/>
    <col min="9998" max="10240" width="7" style="1"/>
    <col min="10241" max="10253" width="7.375" style="1" customWidth="1"/>
    <col min="10254" max="10496" width="7" style="1"/>
    <col min="10497" max="10509" width="7.375" style="1" customWidth="1"/>
    <col min="10510" max="10752" width="7" style="1"/>
    <col min="10753" max="10765" width="7.375" style="1" customWidth="1"/>
    <col min="10766" max="11008" width="7" style="1"/>
    <col min="11009" max="11021" width="7.375" style="1" customWidth="1"/>
    <col min="11022" max="11264" width="7" style="1"/>
    <col min="11265" max="11277" width="7.375" style="1" customWidth="1"/>
    <col min="11278" max="11520" width="7" style="1"/>
    <col min="11521" max="11533" width="7.375" style="1" customWidth="1"/>
    <col min="11534" max="11776" width="7" style="1"/>
    <col min="11777" max="11789" width="7.375" style="1" customWidth="1"/>
    <col min="11790" max="12032" width="7" style="1"/>
    <col min="12033" max="12045" width="7.375" style="1" customWidth="1"/>
    <col min="12046" max="12288" width="7" style="1"/>
    <col min="12289" max="12301" width="7.375" style="1" customWidth="1"/>
    <col min="12302" max="12544" width="7" style="1"/>
    <col min="12545" max="12557" width="7.375" style="1" customWidth="1"/>
    <col min="12558" max="12800" width="7" style="1"/>
    <col min="12801" max="12813" width="7.375" style="1" customWidth="1"/>
    <col min="12814" max="13056" width="7" style="1"/>
    <col min="13057" max="13069" width="7.375" style="1" customWidth="1"/>
    <col min="13070" max="13312" width="7" style="1"/>
    <col min="13313" max="13325" width="7.375" style="1" customWidth="1"/>
    <col min="13326" max="13568" width="7" style="1"/>
    <col min="13569" max="13581" width="7.375" style="1" customWidth="1"/>
    <col min="13582" max="13824" width="7" style="1"/>
    <col min="13825" max="13837" width="7.375" style="1" customWidth="1"/>
    <col min="13838" max="14080" width="7" style="1"/>
    <col min="14081" max="14093" width="7.375" style="1" customWidth="1"/>
    <col min="14094" max="14336" width="7" style="1"/>
    <col min="14337" max="14349" width="7.375" style="1" customWidth="1"/>
    <col min="14350" max="14592" width="7" style="1"/>
    <col min="14593" max="14605" width="7.375" style="1" customWidth="1"/>
    <col min="14606" max="14848" width="7" style="1"/>
    <col min="14849" max="14861" width="7.375" style="1" customWidth="1"/>
    <col min="14862" max="15104" width="7" style="1"/>
    <col min="15105" max="15117" width="7.375" style="1" customWidth="1"/>
    <col min="15118" max="15360" width="7" style="1"/>
    <col min="15361" max="15373" width="7.375" style="1" customWidth="1"/>
    <col min="15374" max="15616" width="7" style="1"/>
    <col min="15617" max="15629" width="7.375" style="1" customWidth="1"/>
    <col min="15630" max="15872" width="7" style="1"/>
    <col min="15873" max="15885" width="7.375" style="1" customWidth="1"/>
    <col min="15886" max="16128" width="7" style="1"/>
    <col min="16129" max="16141" width="7.375" style="1" customWidth="1"/>
    <col min="16142" max="16384" width="7" style="1"/>
  </cols>
  <sheetData>
    <row r="1" spans="1:28" ht="27" customHeight="1" x14ac:dyDescent="0.5">
      <c r="A1" s="1" t="s">
        <v>180</v>
      </c>
    </row>
    <row r="2" spans="1:28" ht="30" customHeight="1" x14ac:dyDescent="0.5"/>
    <row r="3" spans="1:28" ht="30" customHeight="1" x14ac:dyDescent="0.5"/>
    <row r="4" spans="1:28" ht="85.5" x14ac:dyDescent="1.7">
      <c r="A4" s="1462"/>
      <c r="B4" s="1462"/>
      <c r="C4" s="1462"/>
      <c r="D4" s="1462"/>
      <c r="E4" s="1462"/>
      <c r="F4" s="1462"/>
      <c r="G4" s="1462"/>
      <c r="H4" s="1462"/>
      <c r="I4" s="1462"/>
      <c r="J4" s="1462"/>
      <c r="K4" s="1462"/>
      <c r="L4" s="1462"/>
      <c r="AB4" s="2"/>
    </row>
    <row r="5" spans="1:28" ht="51" customHeight="1" x14ac:dyDescent="0.8">
      <c r="A5" s="1463"/>
      <c r="B5" s="1463"/>
      <c r="C5" s="1463"/>
      <c r="D5" s="1463"/>
      <c r="E5" s="1463"/>
      <c r="F5" s="1463"/>
      <c r="G5" s="1463"/>
      <c r="H5" s="1463"/>
      <c r="I5" s="1463"/>
      <c r="J5" s="1463"/>
      <c r="K5" s="1463"/>
      <c r="L5" s="1463"/>
    </row>
    <row r="6" spans="1:28" ht="30" customHeight="1" x14ac:dyDescent="0.6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28" ht="30" customHeight="1" x14ac:dyDescent="0.5">
      <c r="B7" s="4"/>
      <c r="C7" s="4"/>
      <c r="D7" s="4"/>
      <c r="E7" s="4"/>
      <c r="F7" s="4"/>
      <c r="G7" s="4"/>
      <c r="H7" s="4"/>
      <c r="I7" s="4"/>
      <c r="J7" s="4"/>
      <c r="K7" s="4"/>
    </row>
    <row r="8" spans="1:28" ht="27" customHeight="1" x14ac:dyDescent="0.5">
      <c r="A8" s="5"/>
      <c r="B8" s="4"/>
      <c r="C8" s="4"/>
      <c r="D8" s="4"/>
      <c r="E8" s="4"/>
      <c r="F8" s="4"/>
      <c r="G8" s="4"/>
      <c r="H8" s="4"/>
      <c r="I8" s="4"/>
      <c r="J8" s="4"/>
      <c r="K8" s="4"/>
      <c r="L8" s="5"/>
    </row>
    <row r="9" spans="1:28" ht="27" customHeight="1" x14ac:dyDescent="0.5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5"/>
    </row>
    <row r="10" spans="1:28" ht="27" customHeight="1" x14ac:dyDescent="1.3">
      <c r="A10" s="5"/>
      <c r="B10" s="4"/>
      <c r="C10" s="4"/>
      <c r="D10" s="4"/>
      <c r="E10" s="4"/>
      <c r="F10" s="4"/>
      <c r="G10" s="4"/>
      <c r="H10" s="6"/>
      <c r="I10" s="4"/>
      <c r="J10" s="4"/>
      <c r="K10" s="4"/>
      <c r="L10" s="5"/>
    </row>
    <row r="11" spans="1:28" ht="27" customHeight="1" x14ac:dyDescent="0.5"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28" ht="27" customHeight="1" x14ac:dyDescent="0.5"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28" ht="27" customHeight="1" x14ac:dyDescent="0.5"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28" ht="27" customHeight="1" x14ac:dyDescent="0.5"/>
    <row r="15" spans="1:28" ht="27" customHeight="1" x14ac:dyDescent="0.5">
      <c r="N15" s="1" t="s">
        <v>180</v>
      </c>
    </row>
    <row r="16" spans="1:28" ht="27" customHeight="1" x14ac:dyDescent="0.5"/>
    <row r="17" spans="1:12" ht="27" customHeight="1" x14ac:dyDescent="0.5"/>
    <row r="18" spans="1:12" ht="27" customHeight="1" x14ac:dyDescent="0.5"/>
    <row r="19" spans="1:12" ht="27" customHeight="1" x14ac:dyDescent="0.5"/>
    <row r="20" spans="1:12" ht="27" customHeight="1" x14ac:dyDescent="0.5"/>
    <row r="21" spans="1:12" ht="27" customHeight="1" x14ac:dyDescent="0.5"/>
    <row r="22" spans="1:12" ht="36" customHeight="1" x14ac:dyDescent="0.8">
      <c r="A22" s="7" t="s">
        <v>181</v>
      </c>
      <c r="B22" s="8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ht="27" customHeight="1" x14ac:dyDescent="0.75">
      <c r="A23" s="9" t="s">
        <v>182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27" customHeight="1" x14ac:dyDescent="0.65">
      <c r="A24" s="10" t="s">
        <v>183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ht="27" customHeight="1" x14ac:dyDescent="0.55000000000000004">
      <c r="A25" s="11" t="s">
        <v>699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ht="27" customHeight="1" x14ac:dyDescent="0.55000000000000004">
      <c r="A26" s="559" t="s">
        <v>700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</sheetData>
  <mergeCells count="2">
    <mergeCell ref="A4:L4"/>
    <mergeCell ref="A5:L5"/>
  </mergeCells>
  <printOptions horizontalCentered="1"/>
  <pageMargins left="0.59055118110236227" right="0" top="0.78740157480314965" bottom="0" header="0.82677165354330717" footer="0.51181102362204722"/>
  <pageSetup paperSize="9" scale="8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6" tint="0.79998168889431442"/>
    <pageSetUpPr fitToPage="1"/>
  </sheetPr>
  <dimension ref="A1:AA72"/>
  <sheetViews>
    <sheetView view="pageBreakPreview" zoomScale="55" zoomScaleNormal="80" zoomScaleSheetLayoutView="55" workbookViewId="0">
      <pane xSplit="2" ySplit="5" topLeftCell="C6" activePane="bottomRight" state="frozen"/>
      <selection activeCell="C46" sqref="C46"/>
      <selection pane="topRight" activeCell="C46" sqref="C46"/>
      <selection pane="bottomLeft" activeCell="C46" sqref="C46"/>
      <selection pane="bottomRight" activeCell="C46" sqref="C46"/>
    </sheetView>
  </sheetViews>
  <sheetFormatPr defaultColWidth="9" defaultRowHeight="24" x14ac:dyDescent="0.55000000000000004"/>
  <cols>
    <col min="1" max="1" width="35.25" style="12" customWidth="1"/>
    <col min="2" max="2" width="32.875" style="12" hidden="1" customWidth="1"/>
    <col min="3" max="3" width="15.375" style="12" bestFit="1" customWidth="1"/>
    <col min="4" max="4" width="14.375" style="12" bestFit="1" customWidth="1"/>
    <col min="5" max="5" width="12.625" style="12" bestFit="1" customWidth="1"/>
    <col min="6" max="6" width="13.125" style="12" bestFit="1" customWidth="1"/>
    <col min="7" max="7" width="13.625" style="12" customWidth="1"/>
    <col min="8" max="8" width="12.625" style="12" bestFit="1" customWidth="1"/>
    <col min="9" max="9" width="14.375" style="12" bestFit="1" customWidth="1"/>
    <col min="10" max="10" width="15.375" style="12" bestFit="1" customWidth="1"/>
    <col min="11" max="11" width="14.375" style="12" bestFit="1" customWidth="1"/>
    <col min="12" max="12" width="15.375" style="12" bestFit="1" customWidth="1"/>
    <col min="13" max="13" width="13.125" style="12" customWidth="1"/>
    <col min="14" max="14" width="14.375" style="12" bestFit="1" customWidth="1"/>
    <col min="15" max="15" width="14.125" style="12" customWidth="1"/>
    <col min="16" max="16" width="12.625" style="12" bestFit="1" customWidth="1"/>
    <col min="17" max="17" width="15.375" style="12" bestFit="1" customWidth="1"/>
    <col min="18" max="18" width="13.875" style="12" bestFit="1" customWidth="1"/>
    <col min="19" max="19" width="14.375" style="12" hidden="1" customWidth="1"/>
    <col min="20" max="20" width="14.125" style="12" customWidth="1"/>
    <col min="21" max="22" width="13.75" style="12" customWidth="1"/>
    <col min="23" max="23" width="12.625" style="12" customWidth="1"/>
    <col min="24" max="24" width="12.75" style="12" bestFit="1" customWidth="1"/>
    <col min="25" max="25" width="16.625" style="12" bestFit="1" customWidth="1"/>
    <col min="26" max="26" width="13.875" style="12" bestFit="1" customWidth="1"/>
    <col min="27" max="27" width="16.625" style="12" bestFit="1" customWidth="1"/>
    <col min="28" max="16384" width="9" style="12"/>
  </cols>
  <sheetData>
    <row r="1" spans="1:27" s="22" customFormat="1" ht="33" x14ac:dyDescent="0.75">
      <c r="A1" s="1638" t="s">
        <v>722</v>
      </c>
      <c r="B1" s="1638"/>
      <c r="C1" s="1638"/>
      <c r="D1" s="1638"/>
      <c r="E1" s="1638"/>
      <c r="F1" s="1638"/>
      <c r="G1" s="1638"/>
    </row>
    <row r="2" spans="1:27" s="22" customFormat="1" ht="33" x14ac:dyDescent="0.75">
      <c r="A2" s="1638" t="s">
        <v>776</v>
      </c>
      <c r="B2" s="1638"/>
      <c r="C2" s="1638"/>
      <c r="D2" s="1638"/>
      <c r="E2" s="1638"/>
      <c r="F2" s="1638"/>
      <c r="G2" s="1638"/>
    </row>
    <row r="3" spans="1:27" x14ac:dyDescent="0.55000000000000004">
      <c r="A3" s="47"/>
      <c r="B3" s="47"/>
      <c r="C3" s="1115">
        <v>1000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1616" t="s">
        <v>439</v>
      </c>
      <c r="Z3" s="1616"/>
      <c r="AA3" s="1616"/>
    </row>
    <row r="4" spans="1:27" x14ac:dyDescent="0.55000000000000004">
      <c r="A4" s="1646" t="s">
        <v>0</v>
      </c>
      <c r="B4" s="1647"/>
      <c r="C4" s="1641" t="s">
        <v>351</v>
      </c>
      <c r="D4" s="1641"/>
      <c r="E4" s="1641"/>
      <c r="F4" s="1641"/>
      <c r="G4" s="1641"/>
      <c r="H4" s="1641"/>
      <c r="I4" s="1641"/>
      <c r="J4" s="1641"/>
      <c r="K4" s="1641"/>
      <c r="L4" s="1641"/>
      <c r="M4" s="1641"/>
      <c r="N4" s="1641"/>
      <c r="O4" s="1641"/>
      <c r="P4" s="1641"/>
      <c r="Q4" s="1641"/>
      <c r="R4" s="1641"/>
      <c r="S4" s="1641"/>
      <c r="T4" s="1641"/>
      <c r="U4" s="1641"/>
      <c r="V4" s="1641"/>
      <c r="W4" s="1641"/>
      <c r="X4" s="1641"/>
      <c r="Y4" s="1639" t="s">
        <v>250</v>
      </c>
      <c r="Z4" s="1642" t="s">
        <v>355</v>
      </c>
      <c r="AA4" s="1639" t="s">
        <v>381</v>
      </c>
    </row>
    <row r="5" spans="1:27" x14ac:dyDescent="0.55000000000000004">
      <c r="A5" s="1648"/>
      <c r="B5" s="1649"/>
      <c r="C5" s="1116" t="s">
        <v>637</v>
      </c>
      <c r="D5" s="1116" t="s">
        <v>159</v>
      </c>
      <c r="E5" s="1116" t="s">
        <v>746</v>
      </c>
      <c r="F5" s="1116" t="s">
        <v>160</v>
      </c>
      <c r="G5" s="1116" t="s">
        <v>161</v>
      </c>
      <c r="H5" s="1116" t="s">
        <v>162</v>
      </c>
      <c r="I5" s="1116" t="s">
        <v>163</v>
      </c>
      <c r="J5" s="1116" t="s">
        <v>164</v>
      </c>
      <c r="K5" s="1116" t="s">
        <v>165</v>
      </c>
      <c r="L5" s="1116" t="s">
        <v>166</v>
      </c>
      <c r="M5" s="1116" t="s">
        <v>694</v>
      </c>
      <c r="N5" s="1116" t="s">
        <v>167</v>
      </c>
      <c r="O5" s="1116" t="s">
        <v>168</v>
      </c>
      <c r="P5" s="49" t="s">
        <v>169</v>
      </c>
      <c r="Q5" s="1116" t="s">
        <v>170</v>
      </c>
      <c r="R5" s="1116" t="s">
        <v>171</v>
      </c>
      <c r="S5" s="1116" t="s">
        <v>172</v>
      </c>
      <c r="T5" s="1116" t="s">
        <v>747</v>
      </c>
      <c r="U5" s="1116" t="s">
        <v>1005</v>
      </c>
      <c r="V5" s="1116" t="s">
        <v>173</v>
      </c>
      <c r="W5" s="1116" t="s">
        <v>174</v>
      </c>
      <c r="X5" s="1116" t="s">
        <v>696</v>
      </c>
      <c r="Y5" s="1650"/>
      <c r="Z5" s="1643"/>
      <c r="AA5" s="1640"/>
    </row>
    <row r="6" spans="1:27" s="1135" customFormat="1" ht="51.75" customHeight="1" x14ac:dyDescent="0.6">
      <c r="A6" s="1131" t="s">
        <v>352</v>
      </c>
      <c r="B6" s="1132" t="s">
        <v>356</v>
      </c>
      <c r="C6" s="1133"/>
      <c r="D6" s="1133"/>
      <c r="E6" s="1133"/>
      <c r="F6" s="1133"/>
      <c r="G6" s="1133"/>
      <c r="H6" s="1133"/>
      <c r="I6" s="1133"/>
      <c r="J6" s="1133"/>
      <c r="K6" s="1133"/>
      <c r="L6" s="1133"/>
      <c r="M6" s="1133"/>
      <c r="N6" s="1133"/>
      <c r="O6" s="1133"/>
      <c r="P6" s="1133"/>
      <c r="Q6" s="1133"/>
      <c r="R6" s="1133"/>
      <c r="S6" s="1133"/>
      <c r="T6" s="1133"/>
      <c r="U6" s="1133"/>
      <c r="V6" s="1133"/>
      <c r="W6" s="1133"/>
      <c r="X6" s="1133"/>
      <c r="Y6" s="1134"/>
      <c r="Z6" s="1133"/>
      <c r="AA6" s="1134"/>
    </row>
    <row r="7" spans="1:27" s="1135" customFormat="1" ht="51.75" customHeight="1" x14ac:dyDescent="0.6">
      <c r="A7" s="1136" t="s">
        <v>357</v>
      </c>
      <c r="B7" s="1137" t="s">
        <v>358</v>
      </c>
      <c r="C7" s="1138">
        <v>935043.41790999996</v>
      </c>
      <c r="D7" s="1138">
        <v>128520.84099</v>
      </c>
      <c r="E7" s="1138">
        <v>519.71159</v>
      </c>
      <c r="F7" s="1138">
        <v>88621.46851999998</v>
      </c>
      <c r="G7" s="1138">
        <v>330757.47479000001</v>
      </c>
      <c r="H7" s="1138">
        <v>13.51</v>
      </c>
      <c r="I7" s="1138">
        <v>65236.416079999995</v>
      </c>
      <c r="J7" s="1138">
        <v>666689.88316999993</v>
      </c>
      <c r="K7" s="1138">
        <v>543009.25179999997</v>
      </c>
      <c r="L7" s="1138">
        <v>970476.37758000009</v>
      </c>
      <c r="M7" s="1138">
        <v>36369.464679999997</v>
      </c>
      <c r="N7" s="1138">
        <v>98441.854829999997</v>
      </c>
      <c r="O7" s="1138">
        <v>217368.97057</v>
      </c>
      <c r="P7" s="1138">
        <v>58934.564680000003</v>
      </c>
      <c r="Q7" s="1138">
        <v>30491.83036</v>
      </c>
      <c r="R7" s="1138">
        <v>21170.53</v>
      </c>
      <c r="S7" s="1138"/>
      <c r="T7" s="1138">
        <v>5599.8944599999995</v>
      </c>
      <c r="U7" s="1138">
        <v>384124.05811000004</v>
      </c>
      <c r="V7" s="1138">
        <v>49927.953730000008</v>
      </c>
      <c r="W7" s="1138">
        <v>23684.316629999998</v>
      </c>
      <c r="X7" s="1138">
        <v>0</v>
      </c>
      <c r="Y7" s="1139">
        <v>4655001.79048</v>
      </c>
      <c r="Z7" s="1138">
        <v>0</v>
      </c>
      <c r="AA7" s="1139">
        <v>4655001.79048</v>
      </c>
    </row>
    <row r="8" spans="1:27" s="1141" customFormat="1" ht="51.75" customHeight="1" x14ac:dyDescent="0.2">
      <c r="A8" s="1136" t="s">
        <v>359</v>
      </c>
      <c r="B8" s="1137" t="s">
        <v>360</v>
      </c>
      <c r="C8" s="1140">
        <v>0</v>
      </c>
      <c r="D8" s="1140">
        <v>475</v>
      </c>
      <c r="E8" s="1140">
        <v>0</v>
      </c>
      <c r="F8" s="1140">
        <v>0</v>
      </c>
      <c r="G8" s="1140">
        <v>0</v>
      </c>
      <c r="H8" s="1140">
        <v>0</v>
      </c>
      <c r="I8" s="1140">
        <v>0</v>
      </c>
      <c r="J8" s="1140">
        <v>0</v>
      </c>
      <c r="K8" s="1140">
        <v>0</v>
      </c>
      <c r="L8" s="1140">
        <v>0</v>
      </c>
      <c r="M8" s="1140">
        <v>0</v>
      </c>
      <c r="N8" s="1140">
        <v>0</v>
      </c>
      <c r="O8" s="1140">
        <v>0</v>
      </c>
      <c r="P8" s="1140">
        <v>0</v>
      </c>
      <c r="Q8" s="1140">
        <v>0</v>
      </c>
      <c r="R8" s="1140">
        <v>0</v>
      </c>
      <c r="S8" s="1140"/>
      <c r="T8" s="1140">
        <v>500</v>
      </c>
      <c r="U8" s="1140">
        <v>0</v>
      </c>
      <c r="V8" s="1140">
        <v>500</v>
      </c>
      <c r="W8" s="1140">
        <v>0</v>
      </c>
      <c r="X8" s="1140">
        <v>0</v>
      </c>
      <c r="Y8" s="1139">
        <v>1475</v>
      </c>
      <c r="Z8" s="1138">
        <v>1037279.7023</v>
      </c>
      <c r="AA8" s="1139">
        <v>1038754.7023</v>
      </c>
    </row>
    <row r="9" spans="1:27" s="1141" customFormat="1" ht="51.75" customHeight="1" x14ac:dyDescent="0.2">
      <c r="A9" s="1136" t="s">
        <v>361</v>
      </c>
      <c r="B9" s="1137" t="s">
        <v>362</v>
      </c>
      <c r="C9" s="1138">
        <v>7655.9394699999993</v>
      </c>
      <c r="D9" s="1138">
        <v>20840.790579999997</v>
      </c>
      <c r="E9" s="1138">
        <v>240.48995000000002</v>
      </c>
      <c r="F9" s="1138">
        <v>7434.4520000000002</v>
      </c>
      <c r="G9" s="1138">
        <v>62180.398589999997</v>
      </c>
      <c r="H9" s="1138">
        <v>0</v>
      </c>
      <c r="I9" s="1138">
        <v>7317.8676100000002</v>
      </c>
      <c r="J9" s="1138">
        <v>115152.58464</v>
      </c>
      <c r="K9" s="1138">
        <v>20877.85842</v>
      </c>
      <c r="L9" s="1138">
        <v>1691.63428</v>
      </c>
      <c r="M9" s="1138">
        <v>0</v>
      </c>
      <c r="N9" s="1138">
        <v>25288.950464461563</v>
      </c>
      <c r="O9" s="1138">
        <v>18089.094860000001</v>
      </c>
      <c r="P9" s="1138">
        <v>314.07715000000002</v>
      </c>
      <c r="Q9" s="1142">
        <v>3881.2988500000001</v>
      </c>
      <c r="R9" s="1138">
        <v>0</v>
      </c>
      <c r="S9" s="1138"/>
      <c r="T9" s="1138">
        <v>1543.4548400000001</v>
      </c>
      <c r="U9" s="1138">
        <v>184934.43778000001</v>
      </c>
      <c r="V9" s="1138">
        <v>2600.1181500000002</v>
      </c>
      <c r="W9" s="1138">
        <v>17357.005920000003</v>
      </c>
      <c r="X9" s="1138">
        <v>0</v>
      </c>
      <c r="Y9" s="1139">
        <v>497400.45355446171</v>
      </c>
      <c r="Z9" s="1138">
        <v>1127.0413799999999</v>
      </c>
      <c r="AA9" s="1139">
        <v>498527.49493446172</v>
      </c>
    </row>
    <row r="10" spans="1:27" s="1141" customFormat="1" ht="51.75" customHeight="1" x14ac:dyDescent="0.2">
      <c r="A10" s="1136" t="s">
        <v>363</v>
      </c>
      <c r="B10" s="1137" t="s">
        <v>364</v>
      </c>
      <c r="C10" s="1143">
        <v>927387.47843999998</v>
      </c>
      <c r="D10" s="1143">
        <v>108155.05041</v>
      </c>
      <c r="E10" s="1143">
        <v>279.22164000000004</v>
      </c>
      <c r="F10" s="1143">
        <v>81187.016519999976</v>
      </c>
      <c r="G10" s="1143">
        <v>268577.07620000007</v>
      </c>
      <c r="H10" s="1143">
        <v>13.51</v>
      </c>
      <c r="I10" s="1143">
        <v>57918.548470000002</v>
      </c>
      <c r="J10" s="1143">
        <v>551537.29853000003</v>
      </c>
      <c r="K10" s="1143">
        <v>522131.39338000002</v>
      </c>
      <c r="L10" s="1143">
        <v>968784.74330000009</v>
      </c>
      <c r="M10" s="1143">
        <v>36369.464679999997</v>
      </c>
      <c r="N10" s="1143">
        <v>73152.90436553843</v>
      </c>
      <c r="O10" s="1143">
        <v>199279.87571000002</v>
      </c>
      <c r="P10" s="1143">
        <v>58620.487529999999</v>
      </c>
      <c r="Q10" s="1143">
        <v>26610.531510000001</v>
      </c>
      <c r="R10" s="1143">
        <v>21170.53</v>
      </c>
      <c r="S10" s="1144"/>
      <c r="T10" s="1143">
        <v>4556.4396200000001</v>
      </c>
      <c r="U10" s="1143">
        <v>199189.62033000001</v>
      </c>
      <c r="V10" s="1143">
        <v>47827.835580000014</v>
      </c>
      <c r="W10" s="1144">
        <v>6327.310709999997</v>
      </c>
      <c r="X10" s="1145">
        <v>0</v>
      </c>
      <c r="Y10" s="1146">
        <v>4159076.3369255387</v>
      </c>
      <c r="Z10" s="1143">
        <v>1036152.6609199999</v>
      </c>
      <c r="AA10" s="1146">
        <v>5195228.9978455389</v>
      </c>
    </row>
    <row r="11" spans="1:27" s="1141" customFormat="1" ht="51.75" customHeight="1" x14ac:dyDescent="0.2">
      <c r="A11" s="1147" t="s">
        <v>353</v>
      </c>
      <c r="B11" s="1132" t="s">
        <v>365</v>
      </c>
      <c r="C11" s="1138">
        <v>0</v>
      </c>
      <c r="D11" s="1138">
        <v>0</v>
      </c>
      <c r="E11" s="1138">
        <v>0</v>
      </c>
      <c r="F11" s="1138">
        <v>0</v>
      </c>
      <c r="G11" s="1138">
        <v>0</v>
      </c>
      <c r="H11" s="1138">
        <v>0</v>
      </c>
      <c r="I11" s="1138">
        <v>0</v>
      </c>
      <c r="J11" s="1138">
        <v>0</v>
      </c>
      <c r="K11" s="1138">
        <v>0</v>
      </c>
      <c r="L11" s="1138">
        <v>0</v>
      </c>
      <c r="M11" s="1138">
        <v>0</v>
      </c>
      <c r="N11" s="1138">
        <v>0</v>
      </c>
      <c r="O11" s="1138">
        <v>0</v>
      </c>
      <c r="P11" s="1138">
        <v>0</v>
      </c>
      <c r="Q11" s="1138">
        <v>0</v>
      </c>
      <c r="R11" s="1138">
        <v>0</v>
      </c>
      <c r="S11" s="1138"/>
      <c r="T11" s="1138">
        <v>0</v>
      </c>
      <c r="U11" s="1138">
        <v>0</v>
      </c>
      <c r="V11" s="1138">
        <v>0</v>
      </c>
      <c r="W11" s="1138">
        <v>0</v>
      </c>
      <c r="X11" s="1138">
        <v>0</v>
      </c>
      <c r="Y11" s="1148"/>
      <c r="Z11" s="1138">
        <v>0</v>
      </c>
      <c r="AA11" s="1148"/>
    </row>
    <row r="12" spans="1:27" s="1141" customFormat="1" ht="51.75" customHeight="1" x14ac:dyDescent="0.2">
      <c r="A12" s="1136" t="s">
        <v>366</v>
      </c>
      <c r="B12" s="1137" t="s">
        <v>358</v>
      </c>
      <c r="C12" s="1138">
        <v>1260043.3001199998</v>
      </c>
      <c r="D12" s="1138">
        <v>689892.84851000004</v>
      </c>
      <c r="E12" s="1138">
        <v>71.028070000000014</v>
      </c>
      <c r="F12" s="1138">
        <v>490587.49022000004</v>
      </c>
      <c r="G12" s="1138">
        <v>249022.69190000001</v>
      </c>
      <c r="H12" s="1138">
        <v>1113.0866699999974</v>
      </c>
      <c r="I12" s="1138">
        <v>102238.56248000001</v>
      </c>
      <c r="J12" s="1138">
        <v>594941.00936999999</v>
      </c>
      <c r="K12" s="1138">
        <v>205441.12859000001</v>
      </c>
      <c r="L12" s="1138">
        <v>316914.97064000001</v>
      </c>
      <c r="M12" s="1138">
        <v>0</v>
      </c>
      <c r="N12" s="1138">
        <v>454582.41061999998</v>
      </c>
      <c r="O12" s="1138">
        <v>1362760.0679600001</v>
      </c>
      <c r="P12" s="1138">
        <v>41884.958850000003</v>
      </c>
      <c r="Q12" s="1138">
        <v>13247.71823</v>
      </c>
      <c r="R12" s="1138">
        <v>20990.505560000001</v>
      </c>
      <c r="S12" s="1138"/>
      <c r="T12" s="1138">
        <v>58846.88521</v>
      </c>
      <c r="U12" s="1138">
        <v>378539.69065</v>
      </c>
      <c r="V12" s="1138">
        <v>734898.13261000032</v>
      </c>
      <c r="W12" s="1138">
        <v>112709.00372999998</v>
      </c>
      <c r="X12" s="1138">
        <v>0</v>
      </c>
      <c r="Y12" s="1139">
        <v>7088725.4899900006</v>
      </c>
      <c r="Z12" s="1138">
        <v>0</v>
      </c>
      <c r="AA12" s="1139">
        <v>7088725.4899900006</v>
      </c>
    </row>
    <row r="13" spans="1:27" s="1141" customFormat="1" ht="51.75" customHeight="1" x14ac:dyDescent="0.2">
      <c r="A13" s="1136" t="s">
        <v>367</v>
      </c>
      <c r="B13" s="1137" t="s">
        <v>360</v>
      </c>
      <c r="C13" s="1140">
        <v>0</v>
      </c>
      <c r="D13" s="1140">
        <v>0</v>
      </c>
      <c r="E13" s="1140">
        <v>0</v>
      </c>
      <c r="F13" s="1140">
        <v>0</v>
      </c>
      <c r="G13" s="1140">
        <v>0</v>
      </c>
      <c r="H13" s="1140">
        <v>0</v>
      </c>
      <c r="I13" s="1140">
        <v>0</v>
      </c>
      <c r="J13" s="1140">
        <v>0</v>
      </c>
      <c r="K13" s="1140">
        <v>0</v>
      </c>
      <c r="L13" s="1140">
        <v>0</v>
      </c>
      <c r="M13" s="1140">
        <v>0</v>
      </c>
      <c r="N13" s="1140">
        <v>0</v>
      </c>
      <c r="O13" s="1140">
        <v>0</v>
      </c>
      <c r="P13" s="1140">
        <v>0</v>
      </c>
      <c r="Q13" s="1140">
        <v>0</v>
      </c>
      <c r="R13" s="1140">
        <v>0</v>
      </c>
      <c r="S13" s="1140"/>
      <c r="T13" s="1140">
        <v>0</v>
      </c>
      <c r="U13" s="1140">
        <v>0</v>
      </c>
      <c r="V13" s="1140">
        <v>0</v>
      </c>
      <c r="W13" s="1140">
        <v>0</v>
      </c>
      <c r="X13" s="1140">
        <v>0</v>
      </c>
      <c r="Y13" s="1139">
        <v>0</v>
      </c>
      <c r="Z13" s="1138">
        <v>322905.20047000004</v>
      </c>
      <c r="AA13" s="1139">
        <v>322905.20047000004</v>
      </c>
    </row>
    <row r="14" spans="1:27" s="1141" customFormat="1" ht="51.75" customHeight="1" x14ac:dyDescent="0.2">
      <c r="A14" s="1136" t="s">
        <v>368</v>
      </c>
      <c r="B14" s="1137" t="s">
        <v>362</v>
      </c>
      <c r="C14" s="1138">
        <v>12141.120570000001</v>
      </c>
      <c r="D14" s="1138">
        <v>79673.617819999999</v>
      </c>
      <c r="E14" s="1138">
        <v>64.231129999999993</v>
      </c>
      <c r="F14" s="1138">
        <v>49766.423699999999</v>
      </c>
      <c r="G14" s="1138">
        <v>109001.28107</v>
      </c>
      <c r="H14" s="1138">
        <v>0</v>
      </c>
      <c r="I14" s="1138">
        <v>77366.766640000002</v>
      </c>
      <c r="J14" s="1138">
        <v>211733.66144999999</v>
      </c>
      <c r="K14" s="1138">
        <v>177775.93463999999</v>
      </c>
      <c r="L14" s="1138">
        <v>0</v>
      </c>
      <c r="M14" s="1138">
        <v>0</v>
      </c>
      <c r="N14" s="1138">
        <v>236607.04995553591</v>
      </c>
      <c r="O14" s="1138">
        <v>42104.269540000001</v>
      </c>
      <c r="P14" s="1138">
        <v>623.57506000000001</v>
      </c>
      <c r="Q14" s="1138">
        <v>-1904.35545</v>
      </c>
      <c r="R14" s="1138">
        <v>0</v>
      </c>
      <c r="S14" s="1138"/>
      <c r="T14" s="1138">
        <v>17953.405079999997</v>
      </c>
      <c r="U14" s="1138">
        <v>164105.36725000001</v>
      </c>
      <c r="V14" s="1138">
        <v>3615.6082099999999</v>
      </c>
      <c r="W14" s="1138">
        <v>31642.52723</v>
      </c>
      <c r="X14" s="1138">
        <v>0</v>
      </c>
      <c r="Y14" s="1139">
        <v>1212270.4838955356</v>
      </c>
      <c r="Z14" s="1138">
        <v>355.90780999999998</v>
      </c>
      <c r="AA14" s="1139">
        <v>1212626.3917055356</v>
      </c>
    </row>
    <row r="15" spans="1:27" s="1141" customFormat="1" ht="51.75" customHeight="1" x14ac:dyDescent="0.2">
      <c r="A15" s="1136" t="s">
        <v>369</v>
      </c>
      <c r="B15" s="1137" t="s">
        <v>364</v>
      </c>
      <c r="C15" s="1143">
        <v>1247902.17955</v>
      </c>
      <c r="D15" s="1143">
        <v>610219.23069000011</v>
      </c>
      <c r="E15" s="1143">
        <v>6.7969399999999993</v>
      </c>
      <c r="F15" s="1143">
        <v>440821.06652000005</v>
      </c>
      <c r="G15" s="1143">
        <v>140021.41083000001</v>
      </c>
      <c r="H15" s="1143">
        <v>1113.0866699999974</v>
      </c>
      <c r="I15" s="1143">
        <v>24871.795840000002</v>
      </c>
      <c r="J15" s="1143">
        <v>383207.34792000003</v>
      </c>
      <c r="K15" s="1143">
        <v>27665.193950000001</v>
      </c>
      <c r="L15" s="1143">
        <v>316914.97064000001</v>
      </c>
      <c r="M15" s="1143">
        <v>0</v>
      </c>
      <c r="N15" s="1143">
        <v>217975.3606644641</v>
      </c>
      <c r="O15" s="1143">
        <v>1320655.7984200001</v>
      </c>
      <c r="P15" s="1143">
        <v>41261.38379</v>
      </c>
      <c r="Q15" s="1143">
        <v>15152.07368</v>
      </c>
      <c r="R15" s="1143">
        <v>20990.505560000001</v>
      </c>
      <c r="S15" s="1143"/>
      <c r="T15" s="1143">
        <v>40893.480130000004</v>
      </c>
      <c r="U15" s="1143">
        <v>214434.32339999996</v>
      </c>
      <c r="V15" s="1143">
        <v>731282.52440000034</v>
      </c>
      <c r="W15" s="1143">
        <v>81066.47649999999</v>
      </c>
      <c r="X15" s="1143">
        <v>0</v>
      </c>
      <c r="Y15" s="1146">
        <v>5876455.006094466</v>
      </c>
      <c r="Z15" s="1143">
        <v>322549.29266000004</v>
      </c>
      <c r="AA15" s="1146">
        <v>6199004.2987544658</v>
      </c>
    </row>
    <row r="16" spans="1:27" s="1141" customFormat="1" ht="51.75" customHeight="1" x14ac:dyDescent="0.2">
      <c r="A16" s="1147" t="s">
        <v>354</v>
      </c>
      <c r="B16" s="1132" t="s">
        <v>370</v>
      </c>
      <c r="C16" s="1138">
        <v>0</v>
      </c>
      <c r="D16" s="1138">
        <v>0</v>
      </c>
      <c r="E16" s="1138">
        <v>0</v>
      </c>
      <c r="F16" s="1138">
        <v>0</v>
      </c>
      <c r="G16" s="1138">
        <v>0</v>
      </c>
      <c r="H16" s="1138">
        <v>0</v>
      </c>
      <c r="I16" s="1138">
        <v>0</v>
      </c>
      <c r="J16" s="1138">
        <v>0</v>
      </c>
      <c r="K16" s="1138">
        <v>0</v>
      </c>
      <c r="L16" s="1138">
        <v>0</v>
      </c>
      <c r="M16" s="1138">
        <v>0</v>
      </c>
      <c r="N16" s="1138">
        <v>0</v>
      </c>
      <c r="O16" s="1138">
        <v>0</v>
      </c>
      <c r="P16" s="1138">
        <v>0</v>
      </c>
      <c r="Q16" s="1138">
        <v>0</v>
      </c>
      <c r="R16" s="1138">
        <v>0</v>
      </c>
      <c r="S16" s="1138"/>
      <c r="T16" s="1138">
        <v>0</v>
      </c>
      <c r="U16" s="1138">
        <v>0</v>
      </c>
      <c r="V16" s="1138">
        <v>0</v>
      </c>
      <c r="W16" s="1138">
        <v>0</v>
      </c>
      <c r="X16" s="1138">
        <v>0</v>
      </c>
      <c r="Y16" s="1148"/>
      <c r="Z16" s="1138">
        <v>0</v>
      </c>
      <c r="AA16" s="1148"/>
    </row>
    <row r="17" spans="1:27" s="1141" customFormat="1" ht="51.75" customHeight="1" x14ac:dyDescent="0.2">
      <c r="A17" s="1136" t="s">
        <v>371</v>
      </c>
      <c r="B17" s="1137" t="s">
        <v>358</v>
      </c>
      <c r="C17" s="1138">
        <v>1164252.686</v>
      </c>
      <c r="D17" s="1138">
        <v>3632258.2108299998</v>
      </c>
      <c r="E17" s="1138">
        <v>0</v>
      </c>
      <c r="F17" s="1138">
        <v>484671.34700000001</v>
      </c>
      <c r="G17" s="1138">
        <v>1374468.7379999999</v>
      </c>
      <c r="H17" s="1138">
        <v>0</v>
      </c>
      <c r="I17" s="1138">
        <v>3236783.6379299997</v>
      </c>
      <c r="J17" s="1138">
        <v>3401826.7282199999</v>
      </c>
      <c r="K17" s="1138">
        <v>1604378.42609</v>
      </c>
      <c r="L17" s="1138">
        <v>2927289.3381699999</v>
      </c>
      <c r="M17" s="1138">
        <v>0</v>
      </c>
      <c r="N17" s="1138">
        <v>4150641.36259</v>
      </c>
      <c r="O17" s="1138">
        <v>670077.93888000003</v>
      </c>
      <c r="P17" s="1138">
        <v>16100.038</v>
      </c>
      <c r="Q17" s="1138">
        <v>3202078.0304899998</v>
      </c>
      <c r="R17" s="1138">
        <v>289438.34778000001</v>
      </c>
      <c r="S17" s="1138"/>
      <c r="T17" s="1138">
        <v>220017.65900000001</v>
      </c>
      <c r="U17" s="1138">
        <v>2230246.2919999999</v>
      </c>
      <c r="V17" s="1138">
        <v>3197584.344</v>
      </c>
      <c r="W17" s="1138">
        <v>369958.45199999999</v>
      </c>
      <c r="X17" s="1138">
        <v>0</v>
      </c>
      <c r="Y17" s="1139">
        <v>32172071.576980002</v>
      </c>
      <c r="Z17" s="1138">
        <v>0</v>
      </c>
      <c r="AA17" s="1139">
        <v>32172071.576980002</v>
      </c>
    </row>
    <row r="18" spans="1:27" s="1141" customFormat="1" ht="51.75" customHeight="1" x14ac:dyDescent="0.2">
      <c r="A18" s="1136" t="s">
        <v>372</v>
      </c>
      <c r="B18" s="1137" t="s">
        <v>360</v>
      </c>
      <c r="C18" s="1140">
        <v>0</v>
      </c>
      <c r="D18" s="1140">
        <v>0</v>
      </c>
      <c r="E18" s="1140">
        <v>0</v>
      </c>
      <c r="F18" s="1140">
        <v>0</v>
      </c>
      <c r="G18" s="1140">
        <v>0</v>
      </c>
      <c r="H18" s="1140">
        <v>0</v>
      </c>
      <c r="I18" s="1140">
        <v>0</v>
      </c>
      <c r="J18" s="1140">
        <v>0</v>
      </c>
      <c r="K18" s="1140">
        <v>0</v>
      </c>
      <c r="L18" s="1140">
        <v>0</v>
      </c>
      <c r="M18" s="1140">
        <v>0</v>
      </c>
      <c r="N18" s="1140">
        <v>0</v>
      </c>
      <c r="O18" s="1140">
        <v>0</v>
      </c>
      <c r="P18" s="1140">
        <v>0</v>
      </c>
      <c r="Q18" s="1140">
        <v>0</v>
      </c>
      <c r="R18" s="1140">
        <v>0</v>
      </c>
      <c r="S18" s="1140"/>
      <c r="T18" s="1140">
        <v>0</v>
      </c>
      <c r="U18" s="1140">
        <v>0</v>
      </c>
      <c r="V18" s="1140">
        <v>0</v>
      </c>
      <c r="W18" s="1140">
        <v>0</v>
      </c>
      <c r="X18" s="1140">
        <v>0</v>
      </c>
      <c r="Y18" s="1139">
        <v>0</v>
      </c>
      <c r="Z18" s="1138">
        <v>0</v>
      </c>
      <c r="AA18" s="1139">
        <v>0</v>
      </c>
    </row>
    <row r="19" spans="1:27" s="1141" customFormat="1" ht="51.75" customHeight="1" x14ac:dyDescent="0.2">
      <c r="A19" s="1136" t="s">
        <v>373</v>
      </c>
      <c r="B19" s="1137" t="s">
        <v>362</v>
      </c>
      <c r="C19" s="1138">
        <v>0</v>
      </c>
      <c r="D19" s="1138">
        <v>0</v>
      </c>
      <c r="E19" s="1138">
        <v>0</v>
      </c>
      <c r="F19" s="1138">
        <v>32546.40696</v>
      </c>
      <c r="G19" s="1138">
        <v>123504.04608000001</v>
      </c>
      <c r="H19" s="1138">
        <v>0</v>
      </c>
      <c r="I19" s="1138">
        <v>405327.89149000001</v>
      </c>
      <c r="J19" s="1138">
        <v>18168.690489999997</v>
      </c>
      <c r="K19" s="1138">
        <v>93076.608900000007</v>
      </c>
      <c r="L19" s="1138">
        <v>51347.089840000001</v>
      </c>
      <c r="M19" s="1138">
        <v>0</v>
      </c>
      <c r="N19" s="1138">
        <v>-31049.157769999998</v>
      </c>
      <c r="O19" s="1138">
        <v>0</v>
      </c>
      <c r="P19" s="1138">
        <v>242.59834000000001</v>
      </c>
      <c r="Q19" s="1138">
        <v>68319.616250000006</v>
      </c>
      <c r="R19" s="1138">
        <v>14360.778780000001</v>
      </c>
      <c r="S19" s="1138"/>
      <c r="T19" s="1138">
        <v>11699.77644</v>
      </c>
      <c r="U19" s="1138">
        <v>98207.70637</v>
      </c>
      <c r="V19" s="1138">
        <v>83618.042029999997</v>
      </c>
      <c r="W19" s="1138">
        <v>5944.0929999999998</v>
      </c>
      <c r="X19" s="1138">
        <v>486.14469999999994</v>
      </c>
      <c r="Y19" s="1139">
        <v>975800.33189999999</v>
      </c>
      <c r="Z19" s="1138">
        <v>0</v>
      </c>
      <c r="AA19" s="1139">
        <v>975800.33189999999</v>
      </c>
    </row>
    <row r="20" spans="1:27" s="1141" customFormat="1" ht="51.75" customHeight="1" x14ac:dyDescent="0.2">
      <c r="A20" s="1136" t="s">
        <v>374</v>
      </c>
      <c r="B20" s="1137" t="s">
        <v>364</v>
      </c>
      <c r="C20" s="1143">
        <v>1164252.686</v>
      </c>
      <c r="D20" s="1143">
        <v>3632258.2108299998</v>
      </c>
      <c r="E20" s="1143">
        <v>0</v>
      </c>
      <c r="F20" s="1143">
        <v>452124.94004000002</v>
      </c>
      <c r="G20" s="1143">
        <v>1250964.6919200001</v>
      </c>
      <c r="H20" s="1143">
        <v>0</v>
      </c>
      <c r="I20" s="1143">
        <v>2831455.7464399994</v>
      </c>
      <c r="J20" s="1143">
        <v>3383658.03773</v>
      </c>
      <c r="K20" s="1143">
        <v>1511301.8171900001</v>
      </c>
      <c r="L20" s="1143">
        <v>2875942.2483299999</v>
      </c>
      <c r="M20" s="1143">
        <v>0</v>
      </c>
      <c r="N20" s="1143">
        <v>4181690.52036</v>
      </c>
      <c r="O20" s="1143">
        <v>670077.93888000003</v>
      </c>
      <c r="P20" s="1143">
        <v>15857.43966</v>
      </c>
      <c r="Q20" s="1143">
        <v>3133758.4142399998</v>
      </c>
      <c r="R20" s="1143">
        <v>275077.56900000002</v>
      </c>
      <c r="S20" s="1143"/>
      <c r="T20" s="1143">
        <v>208317.88256</v>
      </c>
      <c r="U20" s="1143">
        <v>2132038.5856300001</v>
      </c>
      <c r="V20" s="1143">
        <v>3113966.3019699999</v>
      </c>
      <c r="W20" s="1143">
        <v>364014.359</v>
      </c>
      <c r="X20" s="1144">
        <v>-486.14469999999994</v>
      </c>
      <c r="Y20" s="1146">
        <v>31196271.245080002</v>
      </c>
      <c r="Z20" s="1143">
        <v>0</v>
      </c>
      <c r="AA20" s="1146">
        <v>31196271.245080002</v>
      </c>
    </row>
    <row r="21" spans="1:27" s="1141" customFormat="1" ht="51.75" customHeight="1" x14ac:dyDescent="0.2">
      <c r="A21" s="1147" t="s">
        <v>375</v>
      </c>
      <c r="B21" s="1132" t="s">
        <v>376</v>
      </c>
      <c r="C21" s="1138"/>
      <c r="D21" s="1138"/>
      <c r="E21" s="1138"/>
      <c r="F21" s="1138"/>
      <c r="G21" s="1138"/>
      <c r="H21" s="1138"/>
      <c r="I21" s="1138"/>
      <c r="J21" s="1138"/>
      <c r="K21" s="1138"/>
      <c r="L21" s="1138"/>
      <c r="M21" s="1138"/>
      <c r="N21" s="1138"/>
      <c r="O21" s="1138"/>
      <c r="P21" s="1138"/>
      <c r="Q21" s="1138"/>
      <c r="R21" s="1138"/>
      <c r="S21" s="1138"/>
      <c r="T21" s="1138"/>
      <c r="U21" s="1138"/>
      <c r="V21" s="1138"/>
      <c r="W21" s="1138"/>
      <c r="X21" s="1138"/>
      <c r="Y21" s="1148"/>
      <c r="Z21" s="1138"/>
      <c r="AA21" s="1148"/>
    </row>
    <row r="22" spans="1:27" s="1141" customFormat="1" ht="51.75" customHeight="1" x14ac:dyDescent="0.2">
      <c r="A22" s="1136" t="s">
        <v>377</v>
      </c>
      <c r="B22" s="1137" t="s">
        <v>358</v>
      </c>
      <c r="C22" s="1138">
        <v>3359339.4040299999</v>
      </c>
      <c r="D22" s="1138">
        <v>4450671.9003299996</v>
      </c>
      <c r="E22" s="1138">
        <v>590.73965999999996</v>
      </c>
      <c r="F22" s="1138">
        <v>1063880.30574</v>
      </c>
      <c r="G22" s="1138">
        <v>1954248.9046899998</v>
      </c>
      <c r="H22" s="1138">
        <v>1126.5966699999974</v>
      </c>
      <c r="I22" s="1138">
        <v>3404258.6164899999</v>
      </c>
      <c r="J22" s="1138">
        <v>4663457.6207599994</v>
      </c>
      <c r="K22" s="1138">
        <v>2352828.8064799998</v>
      </c>
      <c r="L22" s="1138">
        <v>4214680.6863899995</v>
      </c>
      <c r="M22" s="1138">
        <v>36369.464679999997</v>
      </c>
      <c r="N22" s="1138">
        <v>4703665.6280399999</v>
      </c>
      <c r="O22" s="1138">
        <v>2250206.9774099998</v>
      </c>
      <c r="P22" s="1138">
        <v>116919.56153000001</v>
      </c>
      <c r="Q22" s="1138">
        <v>3245817.5790799996</v>
      </c>
      <c r="R22" s="1138">
        <v>331599.38334</v>
      </c>
      <c r="S22" s="1138">
        <v>0</v>
      </c>
      <c r="T22" s="1138">
        <v>284464.43867</v>
      </c>
      <c r="U22" s="1138">
        <v>2992910.0407600002</v>
      </c>
      <c r="V22" s="1138">
        <v>3982410.4303400004</v>
      </c>
      <c r="W22" s="1138">
        <v>506351.77235999994</v>
      </c>
      <c r="X22" s="1138">
        <v>0</v>
      </c>
      <c r="Y22" s="1139">
        <v>43915798.857449993</v>
      </c>
      <c r="Z22" s="1138">
        <v>0</v>
      </c>
      <c r="AA22" s="1139">
        <v>43915798.857449993</v>
      </c>
    </row>
    <row r="23" spans="1:27" s="1141" customFormat="1" ht="51.75" customHeight="1" x14ac:dyDescent="0.2">
      <c r="A23" s="1136" t="s">
        <v>378</v>
      </c>
      <c r="B23" s="1137" t="s">
        <v>360</v>
      </c>
      <c r="C23" s="1138">
        <v>0</v>
      </c>
      <c r="D23" s="1138">
        <v>475</v>
      </c>
      <c r="E23" s="1138">
        <v>0</v>
      </c>
      <c r="F23" s="1138">
        <v>0</v>
      </c>
      <c r="G23" s="1138">
        <v>0</v>
      </c>
      <c r="H23" s="1138">
        <v>0</v>
      </c>
      <c r="I23" s="1138">
        <v>0</v>
      </c>
      <c r="J23" s="1138">
        <v>0</v>
      </c>
      <c r="K23" s="1138">
        <v>0</v>
      </c>
      <c r="L23" s="1138">
        <v>0</v>
      </c>
      <c r="M23" s="1138">
        <v>0</v>
      </c>
      <c r="N23" s="1138">
        <v>0</v>
      </c>
      <c r="O23" s="1138">
        <v>0</v>
      </c>
      <c r="P23" s="1138">
        <v>0</v>
      </c>
      <c r="Q23" s="1138">
        <v>0</v>
      </c>
      <c r="R23" s="1138">
        <v>0</v>
      </c>
      <c r="S23" s="1138">
        <v>0</v>
      </c>
      <c r="T23" s="1138">
        <v>500</v>
      </c>
      <c r="U23" s="1138">
        <v>0</v>
      </c>
      <c r="V23" s="1138">
        <v>500</v>
      </c>
      <c r="W23" s="1138">
        <v>0</v>
      </c>
      <c r="X23" s="1138">
        <v>0</v>
      </c>
      <c r="Y23" s="1139">
        <v>1475</v>
      </c>
      <c r="Z23" s="1138">
        <v>1360184.90277</v>
      </c>
      <c r="AA23" s="1139">
        <v>1361659.90277</v>
      </c>
    </row>
    <row r="24" spans="1:27" s="1135" customFormat="1" ht="51.75" customHeight="1" x14ac:dyDescent="0.6">
      <c r="A24" s="1136" t="s">
        <v>379</v>
      </c>
      <c r="B24" s="1137" t="s">
        <v>362</v>
      </c>
      <c r="C24" s="1138">
        <v>19797.06004</v>
      </c>
      <c r="D24" s="1138">
        <v>100514.4084</v>
      </c>
      <c r="E24" s="1138">
        <v>304.72108000000003</v>
      </c>
      <c r="F24" s="1138">
        <v>89747.282659999997</v>
      </c>
      <c r="G24" s="1138">
        <v>294685.72574000002</v>
      </c>
      <c r="H24" s="1138">
        <v>0</v>
      </c>
      <c r="I24" s="1138">
        <v>490012.52574000001</v>
      </c>
      <c r="J24" s="1138">
        <v>345054.93657999998</v>
      </c>
      <c r="K24" s="1138">
        <v>291730.40195999999</v>
      </c>
      <c r="L24" s="1138">
        <v>53038.724119999999</v>
      </c>
      <c r="M24" s="1138">
        <v>0</v>
      </c>
      <c r="N24" s="1138">
        <v>230846.84264999747</v>
      </c>
      <c r="O24" s="1138">
        <v>60193.364400000006</v>
      </c>
      <c r="P24" s="1138">
        <v>1180.25055</v>
      </c>
      <c r="Q24" s="1138">
        <v>70296.55965000001</v>
      </c>
      <c r="R24" s="1138">
        <v>14360.778780000001</v>
      </c>
      <c r="S24" s="1138">
        <v>0</v>
      </c>
      <c r="T24" s="1138">
        <v>31196.636359999997</v>
      </c>
      <c r="U24" s="1138">
        <v>447247.51140000008</v>
      </c>
      <c r="V24" s="1138">
        <v>89833.768389999997</v>
      </c>
      <c r="W24" s="1138">
        <v>54943.626150000004</v>
      </c>
      <c r="X24" s="1138">
        <v>486.14469999999994</v>
      </c>
      <c r="Y24" s="1139">
        <v>2685471.2693499974</v>
      </c>
      <c r="Z24" s="1138">
        <v>1482.9491899999998</v>
      </c>
      <c r="AA24" s="1139">
        <v>2686954.2185399975</v>
      </c>
    </row>
    <row r="25" spans="1:27" s="1135" customFormat="1" ht="51.75" customHeight="1" x14ac:dyDescent="0.6">
      <c r="A25" s="1149" t="s">
        <v>380</v>
      </c>
      <c r="B25" s="1150" t="s">
        <v>364</v>
      </c>
      <c r="C25" s="1143">
        <v>3339542.34399</v>
      </c>
      <c r="D25" s="1143">
        <v>4350632.4919299996</v>
      </c>
      <c r="E25" s="1143">
        <v>286.01857999999993</v>
      </c>
      <c r="F25" s="1143">
        <v>974133.02307999996</v>
      </c>
      <c r="G25" s="1143">
        <v>1659563.1789499996</v>
      </c>
      <c r="H25" s="1143">
        <v>1126.5966699999974</v>
      </c>
      <c r="I25" s="1143">
        <v>2914246.09075</v>
      </c>
      <c r="J25" s="1143">
        <v>4318402.6841799989</v>
      </c>
      <c r="K25" s="1143">
        <v>2061098.4045199999</v>
      </c>
      <c r="L25" s="1143">
        <v>4161641.9622699996</v>
      </c>
      <c r="M25" s="1143">
        <v>36369.464679999997</v>
      </c>
      <c r="N25" s="1143">
        <v>4472818.7853900027</v>
      </c>
      <c r="O25" s="1143">
        <v>2190013.61301</v>
      </c>
      <c r="P25" s="1143">
        <v>115739.31098000001</v>
      </c>
      <c r="Q25" s="1143">
        <v>3175521.0194299994</v>
      </c>
      <c r="R25" s="1143">
        <v>317238.60456000001</v>
      </c>
      <c r="S25" s="1143">
        <v>0</v>
      </c>
      <c r="T25" s="1143">
        <v>253767.80231</v>
      </c>
      <c r="U25" s="1143">
        <v>2545662.52936</v>
      </c>
      <c r="V25" s="1143">
        <v>3893076.6619500006</v>
      </c>
      <c r="W25" s="1143">
        <v>451408.14620999992</v>
      </c>
      <c r="X25" s="1143">
        <v>-486.14469999999994</v>
      </c>
      <c r="Y25" s="1146">
        <v>41231802.588100001</v>
      </c>
      <c r="Z25" s="1143">
        <v>1358701.95358</v>
      </c>
      <c r="AA25" s="1146">
        <v>42590504.541680001</v>
      </c>
    </row>
    <row r="26" spans="1:27" x14ac:dyDescent="0.55000000000000004">
      <c r="Z26" s="1151"/>
    </row>
    <row r="27" spans="1:27" x14ac:dyDescent="0.55000000000000004"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</row>
    <row r="28" spans="1:27" x14ac:dyDescent="0.55000000000000004"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</row>
    <row r="29" spans="1:27" x14ac:dyDescent="0.55000000000000004"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</row>
    <row r="30" spans="1:27" x14ac:dyDescent="0.55000000000000004"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</row>
    <row r="31" spans="1:27" x14ac:dyDescent="0.55000000000000004"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</row>
    <row r="32" spans="1:27" x14ac:dyDescent="0.55000000000000004"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</row>
    <row r="33" spans="3:27" x14ac:dyDescent="0.55000000000000004"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</row>
    <row r="34" spans="3:27" x14ac:dyDescent="0.55000000000000004"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</row>
    <row r="35" spans="3:27" x14ac:dyDescent="0.55000000000000004"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</row>
    <row r="36" spans="3:27" x14ac:dyDescent="0.55000000000000004"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</row>
    <row r="37" spans="3:27" x14ac:dyDescent="0.55000000000000004"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</row>
    <row r="38" spans="3:27" x14ac:dyDescent="0.55000000000000004"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</row>
    <row r="39" spans="3:27" x14ac:dyDescent="0.55000000000000004"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</row>
    <row r="40" spans="3:27" x14ac:dyDescent="0.55000000000000004"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</row>
    <row r="41" spans="3:27" x14ac:dyDescent="0.55000000000000004"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</row>
    <row r="42" spans="3:27" x14ac:dyDescent="0.55000000000000004"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</row>
    <row r="43" spans="3:27" x14ac:dyDescent="0.55000000000000004"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</row>
    <row r="44" spans="3:27" x14ac:dyDescent="0.55000000000000004"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</row>
    <row r="45" spans="3:27" x14ac:dyDescent="0.55000000000000004"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</row>
    <row r="46" spans="3:27" x14ac:dyDescent="0.55000000000000004">
      <c r="C46" s="145"/>
    </row>
    <row r="47" spans="3:27" x14ac:dyDescent="0.55000000000000004">
      <c r="C47" s="145"/>
    </row>
    <row r="48" spans="3:27" x14ac:dyDescent="0.55000000000000004">
      <c r="C48" s="145"/>
    </row>
    <row r="49" spans="3:3" x14ac:dyDescent="0.55000000000000004">
      <c r="C49" s="145"/>
    </row>
    <row r="50" spans="3:3" x14ac:dyDescent="0.55000000000000004">
      <c r="C50" s="145"/>
    </row>
    <row r="51" spans="3:3" x14ac:dyDescent="0.55000000000000004">
      <c r="C51" s="145"/>
    </row>
    <row r="52" spans="3:3" x14ac:dyDescent="0.55000000000000004">
      <c r="C52" s="145"/>
    </row>
    <row r="53" spans="3:3" x14ac:dyDescent="0.55000000000000004">
      <c r="C53" s="145"/>
    </row>
    <row r="54" spans="3:3" x14ac:dyDescent="0.55000000000000004">
      <c r="C54" s="145"/>
    </row>
    <row r="55" spans="3:3" x14ac:dyDescent="0.55000000000000004">
      <c r="C55" s="145"/>
    </row>
    <row r="56" spans="3:3" x14ac:dyDescent="0.55000000000000004">
      <c r="C56" s="145"/>
    </row>
    <row r="57" spans="3:3" x14ac:dyDescent="0.55000000000000004">
      <c r="C57" s="145"/>
    </row>
    <row r="58" spans="3:3" x14ac:dyDescent="0.55000000000000004">
      <c r="C58" s="145"/>
    </row>
    <row r="59" spans="3:3" x14ac:dyDescent="0.55000000000000004">
      <c r="C59" s="145"/>
    </row>
    <row r="60" spans="3:3" x14ac:dyDescent="0.55000000000000004">
      <c r="C60" s="145"/>
    </row>
    <row r="61" spans="3:3" x14ac:dyDescent="0.55000000000000004">
      <c r="C61" s="145"/>
    </row>
    <row r="62" spans="3:3" x14ac:dyDescent="0.55000000000000004">
      <c r="C62" s="145"/>
    </row>
    <row r="63" spans="3:3" x14ac:dyDescent="0.55000000000000004">
      <c r="C63" s="145"/>
    </row>
    <row r="64" spans="3:3" x14ac:dyDescent="0.55000000000000004">
      <c r="C64" s="145"/>
    </row>
    <row r="65" spans="3:3" x14ac:dyDescent="0.55000000000000004">
      <c r="C65" s="145"/>
    </row>
    <row r="66" spans="3:3" x14ac:dyDescent="0.55000000000000004">
      <c r="C66" s="145"/>
    </row>
    <row r="67" spans="3:3" x14ac:dyDescent="0.55000000000000004">
      <c r="C67" s="145"/>
    </row>
    <row r="68" spans="3:3" x14ac:dyDescent="0.55000000000000004">
      <c r="C68" s="145"/>
    </row>
    <row r="69" spans="3:3" x14ac:dyDescent="0.55000000000000004">
      <c r="C69" s="145"/>
    </row>
    <row r="70" spans="3:3" x14ac:dyDescent="0.55000000000000004">
      <c r="C70" s="145"/>
    </row>
    <row r="71" spans="3:3" x14ac:dyDescent="0.55000000000000004">
      <c r="C71" s="145"/>
    </row>
    <row r="72" spans="3:3" x14ac:dyDescent="0.55000000000000004">
      <c r="C72" s="145"/>
    </row>
  </sheetData>
  <mergeCells count="8">
    <mergeCell ref="A1:G1"/>
    <mergeCell ref="A2:G2"/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04" bottom="0" header="0.511811023622047" footer="0.511811023622047"/>
  <pageSetup paperSize="9" scale="35" orientation="landscape" horizontalDpi="200" verticalDpi="200" r:id="rId1"/>
  <headerFooter alignWithMargins="0">
    <oddFooter>&amp;C&amp;16 28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79998168889431442"/>
    <pageSetUpPr fitToPage="1"/>
  </sheetPr>
  <dimension ref="A1:AA45"/>
  <sheetViews>
    <sheetView view="pageBreakPreview" zoomScale="55" zoomScaleNormal="70" zoomScaleSheetLayoutView="55" workbookViewId="0">
      <pane xSplit="2" ySplit="7" topLeftCell="C8" activePane="bottomRight" state="frozen"/>
      <selection activeCell="C46" sqref="C46"/>
      <selection pane="topRight" activeCell="C46" sqref="C46"/>
      <selection pane="bottomLeft" activeCell="C46" sqref="C46"/>
      <selection pane="bottomRight" activeCell="C46" sqref="C46"/>
    </sheetView>
  </sheetViews>
  <sheetFormatPr defaultColWidth="9" defaultRowHeight="24" x14ac:dyDescent="0.55000000000000004"/>
  <cols>
    <col min="1" max="1" width="36.375" style="12" customWidth="1"/>
    <col min="2" max="2" width="32.875" style="12" hidden="1" customWidth="1"/>
    <col min="3" max="18" width="14.625" style="12" customWidth="1"/>
    <col min="19" max="19" width="14.625" style="12" hidden="1" customWidth="1"/>
    <col min="20" max="24" width="14.625" style="12" customWidth="1"/>
    <col min="25" max="25" width="15.25" style="12" bestFit="1" customWidth="1"/>
    <col min="26" max="26" width="12.875" style="12" customWidth="1"/>
    <col min="27" max="27" width="15.25" style="12" bestFit="1" customWidth="1"/>
    <col min="28" max="16384" width="9" style="12"/>
  </cols>
  <sheetData>
    <row r="1" spans="1:27" s="22" customFormat="1" ht="33" x14ac:dyDescent="0.75">
      <c r="A1" s="1638" t="s">
        <v>723</v>
      </c>
      <c r="B1" s="1638"/>
      <c r="C1" s="1638"/>
      <c r="D1" s="1638"/>
      <c r="E1" s="1638"/>
      <c r="F1" s="1638"/>
      <c r="G1" s="1638"/>
      <c r="H1" s="1638"/>
    </row>
    <row r="2" spans="1:27" s="22" customFormat="1" ht="33" x14ac:dyDescent="0.75">
      <c r="A2" s="1638" t="s">
        <v>777</v>
      </c>
      <c r="B2" s="1638"/>
      <c r="C2" s="1638"/>
      <c r="D2" s="1638"/>
      <c r="E2" s="1638"/>
      <c r="F2" s="1638"/>
      <c r="G2" s="1638"/>
      <c r="H2" s="1638"/>
    </row>
    <row r="3" spans="1:27" x14ac:dyDescent="0.55000000000000004">
      <c r="A3" s="47"/>
      <c r="B3" s="47"/>
      <c r="C3" s="1115">
        <v>1000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1616" t="s">
        <v>439</v>
      </c>
      <c r="Z3" s="1616"/>
      <c r="AA3" s="1616"/>
    </row>
    <row r="4" spans="1:27" x14ac:dyDescent="0.55000000000000004">
      <c r="A4" s="1646" t="s">
        <v>0</v>
      </c>
      <c r="B4" s="1647"/>
      <c r="C4" s="1641" t="s">
        <v>351</v>
      </c>
      <c r="D4" s="1641"/>
      <c r="E4" s="1641"/>
      <c r="F4" s="1641"/>
      <c r="G4" s="1641"/>
      <c r="H4" s="1641"/>
      <c r="I4" s="1641"/>
      <c r="J4" s="1641"/>
      <c r="K4" s="1641"/>
      <c r="L4" s="1641"/>
      <c r="M4" s="1641"/>
      <c r="N4" s="1641"/>
      <c r="O4" s="1641"/>
      <c r="P4" s="1641"/>
      <c r="Q4" s="1641"/>
      <c r="R4" s="1641"/>
      <c r="S4" s="1641"/>
      <c r="T4" s="1641"/>
      <c r="U4" s="1641"/>
      <c r="V4" s="1641"/>
      <c r="W4" s="1641"/>
      <c r="X4" s="1641"/>
      <c r="Y4" s="1639" t="s">
        <v>250</v>
      </c>
      <c r="Z4" s="1642" t="s">
        <v>355</v>
      </c>
      <c r="AA4" s="1639" t="s">
        <v>381</v>
      </c>
    </row>
    <row r="5" spans="1:27" x14ac:dyDescent="0.55000000000000004">
      <c r="A5" s="1648"/>
      <c r="B5" s="1649"/>
      <c r="C5" s="1116" t="s">
        <v>637</v>
      </c>
      <c r="D5" s="1116" t="s">
        <v>159</v>
      </c>
      <c r="E5" s="1116" t="s">
        <v>746</v>
      </c>
      <c r="F5" s="1116" t="s">
        <v>160</v>
      </c>
      <c r="G5" s="1116" t="s">
        <v>161</v>
      </c>
      <c r="H5" s="1116" t="s">
        <v>162</v>
      </c>
      <c r="I5" s="1116" t="s">
        <v>163</v>
      </c>
      <c r="J5" s="1116" t="s">
        <v>164</v>
      </c>
      <c r="K5" s="1116" t="s">
        <v>165</v>
      </c>
      <c r="L5" s="1116" t="s">
        <v>166</v>
      </c>
      <c r="M5" s="1116" t="s">
        <v>694</v>
      </c>
      <c r="N5" s="1116" t="s">
        <v>167</v>
      </c>
      <c r="O5" s="1116" t="s">
        <v>168</v>
      </c>
      <c r="P5" s="49" t="s">
        <v>169</v>
      </c>
      <c r="Q5" s="1116" t="s">
        <v>170</v>
      </c>
      <c r="R5" s="1116" t="s">
        <v>171</v>
      </c>
      <c r="S5" s="1116" t="s">
        <v>172</v>
      </c>
      <c r="T5" s="1116" t="s">
        <v>778</v>
      </c>
      <c r="U5" s="1116" t="s">
        <v>1005</v>
      </c>
      <c r="V5" s="1116" t="s">
        <v>173</v>
      </c>
      <c r="W5" s="1116" t="s">
        <v>174</v>
      </c>
      <c r="X5" s="1116" t="s">
        <v>696</v>
      </c>
      <c r="Y5" s="1650"/>
      <c r="Z5" s="1643"/>
      <c r="AA5" s="1640"/>
    </row>
    <row r="6" spans="1:27" ht="51" customHeight="1" x14ac:dyDescent="0.55000000000000004">
      <c r="A6" s="1152" t="s">
        <v>352</v>
      </c>
      <c r="B6" s="441" t="s">
        <v>356</v>
      </c>
      <c r="C6" s="1153"/>
      <c r="D6" s="1153"/>
      <c r="E6" s="1153"/>
      <c r="F6" s="1153"/>
      <c r="G6" s="1153"/>
      <c r="H6" s="1153"/>
      <c r="I6" s="1153"/>
      <c r="J6" s="1153"/>
      <c r="K6" s="1153"/>
      <c r="L6" s="1153"/>
      <c r="M6" s="1153"/>
      <c r="N6" s="1153"/>
      <c r="O6" s="1153"/>
      <c r="P6" s="1153"/>
      <c r="Q6" s="1153"/>
      <c r="R6" s="1153"/>
      <c r="S6" s="1153"/>
      <c r="T6" s="1153"/>
      <c r="U6" s="1153"/>
      <c r="V6" s="1153"/>
      <c r="W6" s="1153"/>
      <c r="X6" s="1153"/>
      <c r="Y6" s="1154"/>
      <c r="Z6" s="1153"/>
      <c r="AA6" s="1154"/>
    </row>
    <row r="7" spans="1:27" ht="51" customHeight="1" x14ac:dyDescent="0.55000000000000004">
      <c r="A7" s="1155" t="s">
        <v>357</v>
      </c>
      <c r="B7" s="1156" t="s">
        <v>358</v>
      </c>
      <c r="C7" s="1157">
        <v>30664.151000000002</v>
      </c>
      <c r="D7" s="1157">
        <v>702496.01642999996</v>
      </c>
      <c r="E7" s="1157">
        <v>0</v>
      </c>
      <c r="F7" s="1157">
        <v>120370.60506</v>
      </c>
      <c r="G7" s="1157">
        <v>68142.16</v>
      </c>
      <c r="H7" s="1157">
        <v>0</v>
      </c>
      <c r="I7" s="1157">
        <v>51479.88</v>
      </c>
      <c r="J7" s="1157">
        <v>272718.30825999996</v>
      </c>
      <c r="K7" s="1157">
        <v>15547.140800000001</v>
      </c>
      <c r="L7" s="1157">
        <v>237080.54947</v>
      </c>
      <c r="M7" s="1157">
        <v>154.40649999999999</v>
      </c>
      <c r="N7" s="1157">
        <v>243999.87088999999</v>
      </c>
      <c r="O7" s="1157">
        <v>0</v>
      </c>
      <c r="P7" s="1157">
        <v>12537.184429999999</v>
      </c>
      <c r="Q7" s="1157">
        <v>445443.05800000002</v>
      </c>
      <c r="R7" s="1157">
        <v>0</v>
      </c>
      <c r="S7" s="1157"/>
      <c r="T7" s="1157">
        <v>0</v>
      </c>
      <c r="U7" s="1157">
        <v>8807.68</v>
      </c>
      <c r="V7" s="1157">
        <v>259340.60500000001</v>
      </c>
      <c r="W7" s="1157">
        <v>42442.805999999997</v>
      </c>
      <c r="X7" s="1157">
        <v>146263.22700000001</v>
      </c>
      <c r="Y7" s="1158">
        <v>2657487.6488399995</v>
      </c>
      <c r="Z7" s="799">
        <v>0</v>
      </c>
      <c r="AA7" s="1158">
        <v>2657487.6488399995</v>
      </c>
    </row>
    <row r="8" spans="1:27" s="1159" customFormat="1" ht="51" customHeight="1" x14ac:dyDescent="0.2">
      <c r="A8" s="1155" t="s">
        <v>359</v>
      </c>
      <c r="B8" s="1156" t="s">
        <v>360</v>
      </c>
      <c r="C8" s="1157">
        <v>0</v>
      </c>
      <c r="D8" s="1157">
        <v>0</v>
      </c>
      <c r="E8" s="1157">
        <v>0</v>
      </c>
      <c r="F8" s="1157">
        <v>0</v>
      </c>
      <c r="G8" s="1157">
        <v>0</v>
      </c>
      <c r="H8" s="1157">
        <v>0</v>
      </c>
      <c r="I8" s="1157">
        <v>0</v>
      </c>
      <c r="J8" s="1157">
        <v>0</v>
      </c>
      <c r="K8" s="1157">
        <v>0</v>
      </c>
      <c r="L8" s="1157">
        <v>0</v>
      </c>
      <c r="M8" s="1157">
        <v>0</v>
      </c>
      <c r="N8" s="1157">
        <v>0</v>
      </c>
      <c r="O8" s="1157">
        <v>0</v>
      </c>
      <c r="P8" s="1157">
        <v>0</v>
      </c>
      <c r="Q8" s="1157">
        <v>0</v>
      </c>
      <c r="R8" s="1157">
        <v>0</v>
      </c>
      <c r="S8" s="1157"/>
      <c r="T8" s="1157">
        <v>0</v>
      </c>
      <c r="U8" s="1157">
        <v>0</v>
      </c>
      <c r="V8" s="1157">
        <v>0</v>
      </c>
      <c r="W8" s="1157">
        <v>0</v>
      </c>
      <c r="X8" s="1157">
        <v>0</v>
      </c>
      <c r="Y8" s="1158">
        <v>0</v>
      </c>
      <c r="Z8" s="799">
        <v>0</v>
      </c>
      <c r="AA8" s="1158">
        <v>0</v>
      </c>
    </row>
    <row r="9" spans="1:27" s="1159" customFormat="1" ht="51" customHeight="1" x14ac:dyDescent="0.2">
      <c r="A9" s="1155" t="s">
        <v>361</v>
      </c>
      <c r="B9" s="1156" t="s">
        <v>362</v>
      </c>
      <c r="C9" s="1157">
        <v>1.7520000000000001E-2</v>
      </c>
      <c r="D9" s="1157">
        <v>10.31133</v>
      </c>
      <c r="E9" s="1157">
        <v>0</v>
      </c>
      <c r="F9" s="1157">
        <v>0</v>
      </c>
      <c r="G9" s="1157">
        <v>0</v>
      </c>
      <c r="H9" s="1157">
        <v>0</v>
      </c>
      <c r="I9" s="1157">
        <v>0</v>
      </c>
      <c r="J9" s="1160">
        <v>36.726579999999998</v>
      </c>
      <c r="K9" s="1157">
        <v>0</v>
      </c>
      <c r="L9" s="1157">
        <v>0</v>
      </c>
      <c r="M9" s="1157">
        <v>0</v>
      </c>
      <c r="N9" s="1157">
        <v>7.5662399999999996</v>
      </c>
      <c r="O9" s="1157">
        <v>0</v>
      </c>
      <c r="P9" s="1157">
        <v>0</v>
      </c>
      <c r="Q9" s="1157">
        <v>0</v>
      </c>
      <c r="R9" s="1157">
        <v>0</v>
      </c>
      <c r="S9" s="1157"/>
      <c r="T9" s="1157">
        <v>0</v>
      </c>
      <c r="U9" s="1157">
        <v>0</v>
      </c>
      <c r="V9" s="1157">
        <v>0</v>
      </c>
      <c r="W9" s="1157">
        <v>0</v>
      </c>
      <c r="X9" s="1157">
        <v>0</v>
      </c>
      <c r="Y9" s="1158">
        <v>54.621670000000002</v>
      </c>
      <c r="Z9" s="799">
        <v>0</v>
      </c>
      <c r="AA9" s="1158">
        <v>54.621670000000002</v>
      </c>
    </row>
    <row r="10" spans="1:27" s="1159" customFormat="1" ht="51" customHeight="1" x14ac:dyDescent="0.2">
      <c r="A10" s="1155" t="s">
        <v>363</v>
      </c>
      <c r="B10" s="1156" t="s">
        <v>364</v>
      </c>
      <c r="C10" s="1161">
        <v>30664.13348</v>
      </c>
      <c r="D10" s="1161">
        <v>702485.70510000002</v>
      </c>
      <c r="E10" s="1161">
        <v>0</v>
      </c>
      <c r="F10" s="1161">
        <v>120370.60506</v>
      </c>
      <c r="G10" s="1161">
        <v>68142.16</v>
      </c>
      <c r="H10" s="1161">
        <v>0</v>
      </c>
      <c r="I10" s="1161">
        <v>51479.88</v>
      </c>
      <c r="J10" s="1161">
        <v>272681.58168</v>
      </c>
      <c r="K10" s="1161">
        <v>15547.140800000001</v>
      </c>
      <c r="L10" s="1161">
        <v>237080.54947</v>
      </c>
      <c r="M10" s="1161">
        <v>154.40649999999999</v>
      </c>
      <c r="N10" s="1161">
        <v>243992.30464999998</v>
      </c>
      <c r="O10" s="1161">
        <v>0</v>
      </c>
      <c r="P10" s="1161">
        <v>12537.184429999999</v>
      </c>
      <c r="Q10" s="1161">
        <v>445443.05800000002</v>
      </c>
      <c r="R10" s="1161">
        <v>0</v>
      </c>
      <c r="S10" s="1161"/>
      <c r="T10" s="1161">
        <v>0</v>
      </c>
      <c r="U10" s="1161">
        <v>8807.68</v>
      </c>
      <c r="V10" s="1161">
        <v>259340.60500000001</v>
      </c>
      <c r="W10" s="1161">
        <v>42442.805999999997</v>
      </c>
      <c r="X10" s="1161">
        <v>146263.22700000001</v>
      </c>
      <c r="Y10" s="1162">
        <v>2657433.0271700001</v>
      </c>
      <c r="Z10" s="1128">
        <v>0</v>
      </c>
      <c r="AA10" s="1162">
        <v>2657433.0271700001</v>
      </c>
    </row>
    <row r="11" spans="1:27" s="1159" customFormat="1" ht="51" customHeight="1" x14ac:dyDescent="0.2">
      <c r="A11" s="1163" t="s">
        <v>353</v>
      </c>
      <c r="B11" s="441" t="s">
        <v>365</v>
      </c>
      <c r="C11" s="1157"/>
      <c r="D11" s="1157"/>
      <c r="E11" s="1157"/>
      <c r="F11" s="1157"/>
      <c r="G11" s="1157"/>
      <c r="H11" s="1157"/>
      <c r="I11" s="1157"/>
      <c r="J11" s="1157"/>
      <c r="K11" s="1157"/>
      <c r="L11" s="1157"/>
      <c r="M11" s="1157"/>
      <c r="N11" s="1157"/>
      <c r="O11" s="1157"/>
      <c r="P11" s="1157"/>
      <c r="Q11" s="1157"/>
      <c r="R11" s="1157"/>
      <c r="S11" s="1157"/>
      <c r="T11" s="1157"/>
      <c r="U11" s="1157"/>
      <c r="V11" s="1157"/>
      <c r="W11" s="1157"/>
      <c r="X11" s="1157"/>
      <c r="Y11" s="1164"/>
      <c r="Z11" s="799"/>
      <c r="AA11" s="1164"/>
    </row>
    <row r="12" spans="1:27" s="1159" customFormat="1" ht="51" customHeight="1" x14ac:dyDescent="0.2">
      <c r="A12" s="1155" t="s">
        <v>366</v>
      </c>
      <c r="B12" s="1156" t="s">
        <v>358</v>
      </c>
      <c r="C12" s="1157">
        <v>244683.359</v>
      </c>
      <c r="D12" s="1157">
        <v>3023080.7895200001</v>
      </c>
      <c r="E12" s="1157">
        <v>0</v>
      </c>
      <c r="F12" s="1157">
        <v>546136.1414399998</v>
      </c>
      <c r="G12" s="1157">
        <v>509540.59399999998</v>
      </c>
      <c r="H12" s="1157">
        <v>0</v>
      </c>
      <c r="I12" s="1157">
        <v>195248.601</v>
      </c>
      <c r="J12" s="1157">
        <v>1556196.5196099998</v>
      </c>
      <c r="K12" s="1157">
        <v>37376.80629</v>
      </c>
      <c r="L12" s="1157">
        <v>1742807.72493</v>
      </c>
      <c r="M12" s="1157">
        <v>1654.0912499999999</v>
      </c>
      <c r="N12" s="1157">
        <v>1077853.90362</v>
      </c>
      <c r="O12" s="1157">
        <v>0</v>
      </c>
      <c r="P12" s="1157">
        <v>59050.42985</v>
      </c>
      <c r="Q12" s="1157">
        <v>1723432.0719999999</v>
      </c>
      <c r="R12" s="1157">
        <v>0</v>
      </c>
      <c r="S12" s="1157"/>
      <c r="T12" s="1157">
        <v>0</v>
      </c>
      <c r="U12" s="1157">
        <v>38797.199000000001</v>
      </c>
      <c r="V12" s="1157">
        <v>1447798.416</v>
      </c>
      <c r="W12" s="1157">
        <v>324269.571</v>
      </c>
      <c r="X12" s="1157">
        <v>351283.27600000001</v>
      </c>
      <c r="Y12" s="1158">
        <v>12879209.494510001</v>
      </c>
      <c r="Z12" s="799">
        <v>0</v>
      </c>
      <c r="AA12" s="1158">
        <v>12879209.494510001</v>
      </c>
    </row>
    <row r="13" spans="1:27" s="1159" customFormat="1" ht="51" customHeight="1" x14ac:dyDescent="0.2">
      <c r="A13" s="1155" t="s">
        <v>367</v>
      </c>
      <c r="B13" s="1156" t="s">
        <v>360</v>
      </c>
      <c r="C13" s="1157">
        <v>0</v>
      </c>
      <c r="D13" s="1157">
        <v>0</v>
      </c>
      <c r="E13" s="1157">
        <v>0</v>
      </c>
      <c r="F13" s="1157">
        <v>0</v>
      </c>
      <c r="G13" s="1157">
        <v>0</v>
      </c>
      <c r="H13" s="1157">
        <v>0</v>
      </c>
      <c r="I13" s="1157">
        <v>0</v>
      </c>
      <c r="J13" s="1157">
        <v>0</v>
      </c>
      <c r="K13" s="1157">
        <v>0</v>
      </c>
      <c r="L13" s="1157">
        <v>0</v>
      </c>
      <c r="M13" s="1157">
        <v>0</v>
      </c>
      <c r="N13" s="1157">
        <v>0</v>
      </c>
      <c r="O13" s="1157">
        <v>0</v>
      </c>
      <c r="P13" s="1157">
        <v>0</v>
      </c>
      <c r="Q13" s="1157">
        <v>0</v>
      </c>
      <c r="R13" s="1157">
        <v>0</v>
      </c>
      <c r="S13" s="1157"/>
      <c r="T13" s="1157">
        <v>0</v>
      </c>
      <c r="U13" s="1157">
        <v>0</v>
      </c>
      <c r="V13" s="1157">
        <v>0</v>
      </c>
      <c r="W13" s="1157">
        <v>0</v>
      </c>
      <c r="X13" s="1157">
        <v>0</v>
      </c>
      <c r="Y13" s="1158">
        <v>0</v>
      </c>
      <c r="Z13" s="799">
        <v>0</v>
      </c>
      <c r="AA13" s="1158">
        <v>0</v>
      </c>
    </row>
    <row r="14" spans="1:27" s="1159" customFormat="1" ht="51" customHeight="1" x14ac:dyDescent="0.2">
      <c r="A14" s="1155" t="s">
        <v>368</v>
      </c>
      <c r="B14" s="1156" t="s">
        <v>362</v>
      </c>
      <c r="C14" s="1157">
        <v>97.909109999999998</v>
      </c>
      <c r="D14" s="1157">
        <v>925.45889999999997</v>
      </c>
      <c r="E14" s="1157">
        <v>0</v>
      </c>
      <c r="F14" s="1157">
        <v>0</v>
      </c>
      <c r="G14" s="1157">
        <v>0</v>
      </c>
      <c r="H14" s="1157">
        <v>0</v>
      </c>
      <c r="I14" s="1157">
        <v>0</v>
      </c>
      <c r="J14" s="1157">
        <v>403.10783000000004</v>
      </c>
      <c r="K14" s="1157">
        <v>0</v>
      </c>
      <c r="L14" s="1157">
        <v>17.681950000000001</v>
      </c>
      <c r="M14" s="1157">
        <v>0</v>
      </c>
      <c r="N14" s="1157">
        <v>336.42124999999999</v>
      </c>
      <c r="O14" s="1157">
        <v>0</v>
      </c>
      <c r="P14" s="1157">
        <v>0</v>
      </c>
      <c r="Q14" s="1157">
        <v>0</v>
      </c>
      <c r="R14" s="1157">
        <v>0</v>
      </c>
      <c r="S14" s="1157"/>
      <c r="T14" s="1157">
        <v>0</v>
      </c>
      <c r="U14" s="1157">
        <v>0</v>
      </c>
      <c r="V14" s="1157">
        <v>0</v>
      </c>
      <c r="W14" s="1157">
        <v>0</v>
      </c>
      <c r="X14" s="1157">
        <v>0</v>
      </c>
      <c r="Y14" s="1158">
        <v>1780.5790400000001</v>
      </c>
      <c r="Z14" s="799">
        <v>0</v>
      </c>
      <c r="AA14" s="1158">
        <v>1780.5790400000001</v>
      </c>
    </row>
    <row r="15" spans="1:27" s="1159" customFormat="1" ht="51" customHeight="1" x14ac:dyDescent="0.2">
      <c r="A15" s="1155" t="s">
        <v>369</v>
      </c>
      <c r="B15" s="1156" t="s">
        <v>364</v>
      </c>
      <c r="C15" s="1161">
        <v>244585.44988999999</v>
      </c>
      <c r="D15" s="1161">
        <v>3022155.3306199997</v>
      </c>
      <c r="E15" s="1161">
        <v>0</v>
      </c>
      <c r="F15" s="1161">
        <v>546136.1414399998</v>
      </c>
      <c r="G15" s="1161">
        <v>509540.59399999998</v>
      </c>
      <c r="H15" s="1161">
        <v>0</v>
      </c>
      <c r="I15" s="1161">
        <v>195248.601</v>
      </c>
      <c r="J15" s="1161">
        <v>1555793.41178</v>
      </c>
      <c r="K15" s="1161">
        <v>37376.80629</v>
      </c>
      <c r="L15" s="1161">
        <v>1742790.0429799999</v>
      </c>
      <c r="M15" s="1161">
        <v>1654.0912499999999</v>
      </c>
      <c r="N15" s="1161">
        <v>1077517.4823699999</v>
      </c>
      <c r="O15" s="1161">
        <v>0</v>
      </c>
      <c r="P15" s="1161">
        <v>59050.42985</v>
      </c>
      <c r="Q15" s="1161">
        <v>1723432.0719999999</v>
      </c>
      <c r="R15" s="1161">
        <v>0</v>
      </c>
      <c r="S15" s="1161"/>
      <c r="T15" s="1161">
        <v>0</v>
      </c>
      <c r="U15" s="1161">
        <v>38797.199000000001</v>
      </c>
      <c r="V15" s="1161">
        <v>1447798.416</v>
      </c>
      <c r="W15" s="1161">
        <v>324269.571</v>
      </c>
      <c r="X15" s="1161">
        <v>351283.27600000001</v>
      </c>
      <c r="Y15" s="1162">
        <v>12877428.915469998</v>
      </c>
      <c r="Z15" s="1128">
        <v>0</v>
      </c>
      <c r="AA15" s="1162">
        <v>12877428.915469998</v>
      </c>
    </row>
    <row r="16" spans="1:27" s="1159" customFormat="1" ht="51" customHeight="1" x14ac:dyDescent="0.2">
      <c r="A16" s="1163" t="s">
        <v>354</v>
      </c>
      <c r="B16" s="441" t="s">
        <v>370</v>
      </c>
      <c r="C16" s="1157">
        <v>0</v>
      </c>
      <c r="D16" s="1157">
        <v>0</v>
      </c>
      <c r="E16" s="1157">
        <v>0</v>
      </c>
      <c r="F16" s="1157">
        <v>0</v>
      </c>
      <c r="G16" s="1157">
        <v>0</v>
      </c>
      <c r="H16" s="1157">
        <v>0</v>
      </c>
      <c r="I16" s="1157">
        <v>0</v>
      </c>
      <c r="J16" s="1157">
        <v>0</v>
      </c>
      <c r="K16" s="1157">
        <v>0</v>
      </c>
      <c r="L16" s="1157">
        <v>0</v>
      </c>
      <c r="M16" s="1157">
        <v>0</v>
      </c>
      <c r="N16" s="1157">
        <v>0</v>
      </c>
      <c r="O16" s="1157">
        <v>0</v>
      </c>
      <c r="P16" s="1157">
        <v>0</v>
      </c>
      <c r="Q16" s="1157">
        <v>0</v>
      </c>
      <c r="R16" s="1157">
        <v>0</v>
      </c>
      <c r="S16" s="1157"/>
      <c r="T16" s="1157">
        <v>0</v>
      </c>
      <c r="U16" s="1157">
        <v>0</v>
      </c>
      <c r="V16" s="1157">
        <v>0</v>
      </c>
      <c r="W16" s="1157">
        <v>0</v>
      </c>
      <c r="X16" s="1157">
        <v>0</v>
      </c>
      <c r="Y16" s="1164"/>
      <c r="Z16" s="799">
        <v>0</v>
      </c>
      <c r="AA16" s="1164"/>
    </row>
    <row r="17" spans="1:27" s="1159" customFormat="1" ht="51" customHeight="1" x14ac:dyDescent="0.2">
      <c r="A17" s="1155" t="s">
        <v>371</v>
      </c>
      <c r="B17" s="1156" t="s">
        <v>358</v>
      </c>
      <c r="C17" s="1157">
        <v>0</v>
      </c>
      <c r="D17" s="1157">
        <v>0</v>
      </c>
      <c r="E17" s="1157">
        <v>0</v>
      </c>
      <c r="F17" s="1157">
        <v>1000.009</v>
      </c>
      <c r="G17" s="1157">
        <v>0</v>
      </c>
      <c r="H17" s="1157">
        <v>0</v>
      </c>
      <c r="I17" s="1157">
        <v>44937.603000000003</v>
      </c>
      <c r="J17" s="1157">
        <v>0</v>
      </c>
      <c r="K17" s="1157">
        <v>0</v>
      </c>
      <c r="L17" s="1157">
        <v>0</v>
      </c>
      <c r="M17" s="1157">
        <v>0</v>
      </c>
      <c r="N17" s="1157">
        <v>104581.23333</v>
      </c>
      <c r="O17" s="1157">
        <v>0</v>
      </c>
      <c r="P17" s="1157">
        <v>0</v>
      </c>
      <c r="Q17" s="1157">
        <v>0</v>
      </c>
      <c r="R17" s="1157">
        <v>0</v>
      </c>
      <c r="S17" s="1157"/>
      <c r="T17" s="1157">
        <v>500.22699999999998</v>
      </c>
      <c r="U17" s="1157">
        <v>29653.385999999999</v>
      </c>
      <c r="V17" s="1157">
        <v>19143.429</v>
      </c>
      <c r="W17" s="1157">
        <v>0</v>
      </c>
      <c r="X17" s="1157">
        <v>0</v>
      </c>
      <c r="Y17" s="1158">
        <v>199815.88733000003</v>
      </c>
      <c r="Z17" s="799">
        <v>0</v>
      </c>
      <c r="AA17" s="1158">
        <v>199815.88733000003</v>
      </c>
    </row>
    <row r="18" spans="1:27" s="1159" customFormat="1" ht="51" customHeight="1" x14ac:dyDescent="0.2">
      <c r="A18" s="1155" t="s">
        <v>372</v>
      </c>
      <c r="B18" s="1156" t="s">
        <v>360</v>
      </c>
      <c r="C18" s="1157">
        <v>0</v>
      </c>
      <c r="D18" s="1157">
        <v>0</v>
      </c>
      <c r="E18" s="1157">
        <v>0</v>
      </c>
      <c r="F18" s="1157">
        <v>0</v>
      </c>
      <c r="G18" s="1157">
        <v>0</v>
      </c>
      <c r="H18" s="1157">
        <v>0</v>
      </c>
      <c r="I18" s="1157">
        <v>0</v>
      </c>
      <c r="J18" s="1157">
        <v>0</v>
      </c>
      <c r="K18" s="1157">
        <v>0</v>
      </c>
      <c r="L18" s="1157">
        <v>0</v>
      </c>
      <c r="M18" s="1157">
        <v>0</v>
      </c>
      <c r="N18" s="1157">
        <v>0</v>
      </c>
      <c r="O18" s="1157">
        <v>0</v>
      </c>
      <c r="P18" s="1157">
        <v>0</v>
      </c>
      <c r="Q18" s="1157">
        <v>0</v>
      </c>
      <c r="R18" s="1157">
        <v>0</v>
      </c>
      <c r="S18" s="1157"/>
      <c r="T18" s="1157">
        <v>0</v>
      </c>
      <c r="U18" s="1157">
        <v>0</v>
      </c>
      <c r="V18" s="1157">
        <v>0</v>
      </c>
      <c r="W18" s="1157">
        <v>0</v>
      </c>
      <c r="X18" s="1157">
        <v>0</v>
      </c>
      <c r="Y18" s="1158">
        <v>0</v>
      </c>
      <c r="Z18" s="799">
        <v>0</v>
      </c>
      <c r="AA18" s="1158">
        <v>0</v>
      </c>
    </row>
    <row r="19" spans="1:27" s="1159" customFormat="1" ht="51" customHeight="1" x14ac:dyDescent="0.2">
      <c r="A19" s="1155" t="s">
        <v>373</v>
      </c>
      <c r="B19" s="1156" t="s">
        <v>362</v>
      </c>
      <c r="C19" s="1157">
        <v>0</v>
      </c>
      <c r="D19" s="1157">
        <v>0</v>
      </c>
      <c r="E19" s="1157">
        <v>0</v>
      </c>
      <c r="F19" s="1157">
        <v>0</v>
      </c>
      <c r="G19" s="1157">
        <v>0</v>
      </c>
      <c r="H19" s="1157">
        <v>0</v>
      </c>
      <c r="I19" s="1157">
        <v>0</v>
      </c>
      <c r="J19" s="1157">
        <v>0</v>
      </c>
      <c r="K19" s="1157">
        <v>0</v>
      </c>
      <c r="L19" s="1157">
        <v>0</v>
      </c>
      <c r="M19" s="1157">
        <v>0</v>
      </c>
      <c r="N19" s="1157">
        <v>0</v>
      </c>
      <c r="O19" s="1157">
        <v>0</v>
      </c>
      <c r="P19" s="1157">
        <v>0</v>
      </c>
      <c r="Q19" s="1157">
        <v>0</v>
      </c>
      <c r="R19" s="1157">
        <v>0</v>
      </c>
      <c r="S19" s="1157"/>
      <c r="T19" s="1157">
        <v>0</v>
      </c>
      <c r="U19" s="1157">
        <v>0</v>
      </c>
      <c r="V19" s="1157">
        <v>0</v>
      </c>
      <c r="W19" s="1157">
        <v>0</v>
      </c>
      <c r="X19" s="1157">
        <v>0</v>
      </c>
      <c r="Y19" s="1158">
        <v>0</v>
      </c>
      <c r="Z19" s="799">
        <v>0</v>
      </c>
      <c r="AA19" s="1158">
        <v>0</v>
      </c>
    </row>
    <row r="20" spans="1:27" s="1159" customFormat="1" ht="51" customHeight="1" x14ac:dyDescent="0.2">
      <c r="A20" s="1155" t="s">
        <v>374</v>
      </c>
      <c r="B20" s="1156" t="s">
        <v>364</v>
      </c>
      <c r="C20" s="1161">
        <v>0</v>
      </c>
      <c r="D20" s="1161">
        <v>0</v>
      </c>
      <c r="E20" s="1161">
        <v>0</v>
      </c>
      <c r="F20" s="1161">
        <v>1000.009</v>
      </c>
      <c r="G20" s="1161">
        <v>0</v>
      </c>
      <c r="H20" s="1161">
        <v>0</v>
      </c>
      <c r="I20" s="1161">
        <v>44937.603000000003</v>
      </c>
      <c r="J20" s="1165">
        <v>0</v>
      </c>
      <c r="K20" s="1161">
        <v>0</v>
      </c>
      <c r="L20" s="1161">
        <v>0</v>
      </c>
      <c r="M20" s="1161">
        <v>0</v>
      </c>
      <c r="N20" s="1161">
        <v>104581.23333</v>
      </c>
      <c r="O20" s="1161">
        <v>0</v>
      </c>
      <c r="P20" s="1161">
        <v>0</v>
      </c>
      <c r="Q20" s="1161">
        <v>0</v>
      </c>
      <c r="R20" s="1161">
        <v>0</v>
      </c>
      <c r="S20" s="1161"/>
      <c r="T20" s="1161">
        <v>500.22699999999998</v>
      </c>
      <c r="U20" s="1161">
        <v>29653.385999999999</v>
      </c>
      <c r="V20" s="1161">
        <v>19143.429</v>
      </c>
      <c r="W20" s="1161">
        <v>0</v>
      </c>
      <c r="X20" s="1161">
        <v>0</v>
      </c>
      <c r="Y20" s="1162">
        <v>199815.88733000003</v>
      </c>
      <c r="Z20" s="1128">
        <v>0</v>
      </c>
      <c r="AA20" s="1162">
        <v>199815.88733000003</v>
      </c>
    </row>
    <row r="21" spans="1:27" s="1159" customFormat="1" ht="51" customHeight="1" x14ac:dyDescent="0.2">
      <c r="A21" s="1163" t="s">
        <v>375</v>
      </c>
      <c r="B21" s="441" t="s">
        <v>376</v>
      </c>
      <c r="C21" s="1157"/>
      <c r="D21" s="1157"/>
      <c r="E21" s="1157"/>
      <c r="F21" s="1157"/>
      <c r="G21" s="1157"/>
      <c r="H21" s="1157"/>
      <c r="I21" s="1157"/>
      <c r="J21" s="1157"/>
      <c r="K21" s="1157"/>
      <c r="L21" s="1157"/>
      <c r="M21" s="1157"/>
      <c r="N21" s="1157"/>
      <c r="O21" s="1157"/>
      <c r="P21" s="1157"/>
      <c r="Q21" s="1157"/>
      <c r="R21" s="1157"/>
      <c r="S21" s="1157"/>
      <c r="T21" s="1157"/>
      <c r="U21" s="1157"/>
      <c r="V21" s="1157"/>
      <c r="W21" s="1157"/>
      <c r="X21" s="1157"/>
      <c r="Y21" s="1164"/>
      <c r="Z21" s="1157"/>
      <c r="AA21" s="1164"/>
    </row>
    <row r="22" spans="1:27" s="1159" customFormat="1" ht="51" customHeight="1" x14ac:dyDescent="0.2">
      <c r="A22" s="1155" t="s">
        <v>377</v>
      </c>
      <c r="B22" s="1156" t="s">
        <v>358</v>
      </c>
      <c r="C22" s="1157">
        <v>275347.51</v>
      </c>
      <c r="D22" s="1157">
        <v>3725576.80595</v>
      </c>
      <c r="E22" s="1157">
        <v>0</v>
      </c>
      <c r="F22" s="1157">
        <v>667506.75549999974</v>
      </c>
      <c r="G22" s="1157">
        <v>577682.75399999996</v>
      </c>
      <c r="H22" s="1157">
        <v>0</v>
      </c>
      <c r="I22" s="1157">
        <v>291666.08400000003</v>
      </c>
      <c r="J22" s="1157">
        <v>1828914.8278699997</v>
      </c>
      <c r="K22" s="1157">
        <v>52923.947090000001</v>
      </c>
      <c r="L22" s="1157">
        <v>1979888.2744</v>
      </c>
      <c r="M22" s="1157">
        <v>1808.49775</v>
      </c>
      <c r="N22" s="1157">
        <v>1426435.0078399999</v>
      </c>
      <c r="O22" s="1157">
        <v>0</v>
      </c>
      <c r="P22" s="1157">
        <v>71587.614279999994</v>
      </c>
      <c r="Q22" s="1157">
        <v>2168875.13</v>
      </c>
      <c r="R22" s="1157">
        <v>0</v>
      </c>
      <c r="S22" s="1157">
        <v>0</v>
      </c>
      <c r="T22" s="1157">
        <v>500.22699999999998</v>
      </c>
      <c r="U22" s="1157">
        <v>77258.264999999999</v>
      </c>
      <c r="V22" s="1157">
        <v>1726282.45</v>
      </c>
      <c r="W22" s="1157">
        <v>366712.37699999998</v>
      </c>
      <c r="X22" s="1157">
        <v>497546.50300000003</v>
      </c>
      <c r="Y22" s="1158">
        <v>15736513.030679997</v>
      </c>
      <c r="Z22" s="1157">
        <v>0</v>
      </c>
      <c r="AA22" s="1158">
        <v>15736513.030679997</v>
      </c>
    </row>
    <row r="23" spans="1:27" s="1159" customFormat="1" ht="51" customHeight="1" x14ac:dyDescent="0.2">
      <c r="A23" s="1155" t="s">
        <v>378</v>
      </c>
      <c r="B23" s="1156" t="s">
        <v>360</v>
      </c>
      <c r="C23" s="1157">
        <v>0</v>
      </c>
      <c r="D23" s="1157">
        <v>0</v>
      </c>
      <c r="E23" s="1157">
        <v>0</v>
      </c>
      <c r="F23" s="1157">
        <v>0</v>
      </c>
      <c r="G23" s="1157">
        <v>0</v>
      </c>
      <c r="H23" s="1157">
        <v>0</v>
      </c>
      <c r="I23" s="1157">
        <v>0</v>
      </c>
      <c r="J23" s="1157">
        <v>0</v>
      </c>
      <c r="K23" s="1157">
        <v>0</v>
      </c>
      <c r="L23" s="1157">
        <v>0</v>
      </c>
      <c r="M23" s="1157">
        <v>0</v>
      </c>
      <c r="N23" s="1157">
        <v>0</v>
      </c>
      <c r="O23" s="1157">
        <v>0</v>
      </c>
      <c r="P23" s="1157">
        <v>0</v>
      </c>
      <c r="Q23" s="1157">
        <v>0</v>
      </c>
      <c r="R23" s="1157">
        <v>0</v>
      </c>
      <c r="S23" s="1157">
        <v>0</v>
      </c>
      <c r="T23" s="1157">
        <v>0</v>
      </c>
      <c r="U23" s="1157">
        <v>0</v>
      </c>
      <c r="V23" s="1157">
        <v>0</v>
      </c>
      <c r="W23" s="1157">
        <v>0</v>
      </c>
      <c r="X23" s="1157">
        <v>0</v>
      </c>
      <c r="Y23" s="1158">
        <v>0</v>
      </c>
      <c r="Z23" s="1157">
        <v>0</v>
      </c>
      <c r="AA23" s="1158">
        <v>0</v>
      </c>
    </row>
    <row r="24" spans="1:27" ht="51" customHeight="1" x14ac:dyDescent="0.55000000000000004">
      <c r="A24" s="1155" t="s">
        <v>379</v>
      </c>
      <c r="B24" s="1156" t="s">
        <v>362</v>
      </c>
      <c r="C24" s="1157">
        <v>97.926630000000003</v>
      </c>
      <c r="D24" s="1157">
        <v>935.77022999999997</v>
      </c>
      <c r="E24" s="1157">
        <v>0</v>
      </c>
      <c r="F24" s="1157">
        <v>0</v>
      </c>
      <c r="G24" s="1157">
        <v>0</v>
      </c>
      <c r="H24" s="1157">
        <v>0</v>
      </c>
      <c r="I24" s="1157">
        <v>0</v>
      </c>
      <c r="J24" s="1157">
        <v>439.83441000000005</v>
      </c>
      <c r="K24" s="1157">
        <v>0</v>
      </c>
      <c r="L24" s="1157">
        <v>17.681950000000001</v>
      </c>
      <c r="M24" s="1157">
        <v>0</v>
      </c>
      <c r="N24" s="1157">
        <v>343.98748999999998</v>
      </c>
      <c r="O24" s="1157">
        <v>0</v>
      </c>
      <c r="P24" s="1157">
        <v>0</v>
      </c>
      <c r="Q24" s="1157">
        <v>0</v>
      </c>
      <c r="R24" s="1157">
        <v>0</v>
      </c>
      <c r="S24" s="1157">
        <v>0</v>
      </c>
      <c r="T24" s="1157">
        <v>0</v>
      </c>
      <c r="U24" s="1157">
        <v>0</v>
      </c>
      <c r="V24" s="1157">
        <v>0</v>
      </c>
      <c r="W24" s="1157">
        <v>0</v>
      </c>
      <c r="X24" s="1157">
        <v>0</v>
      </c>
      <c r="Y24" s="1158">
        <v>1835.2007099999998</v>
      </c>
      <c r="Z24" s="1157">
        <v>0</v>
      </c>
      <c r="AA24" s="1158">
        <v>1835.2007099999998</v>
      </c>
    </row>
    <row r="25" spans="1:27" ht="51" customHeight="1" x14ac:dyDescent="0.55000000000000004">
      <c r="A25" s="1166" t="s">
        <v>380</v>
      </c>
      <c r="B25" s="1167" t="s">
        <v>364</v>
      </c>
      <c r="C25" s="1161">
        <v>275249.58337000001</v>
      </c>
      <c r="D25" s="1161">
        <v>3724641.03572</v>
      </c>
      <c r="E25" s="1161">
        <v>0</v>
      </c>
      <c r="F25" s="1161">
        <v>667506.75549999974</v>
      </c>
      <c r="G25" s="1161">
        <v>577682.75399999996</v>
      </c>
      <c r="H25" s="1161">
        <v>0</v>
      </c>
      <c r="I25" s="1161">
        <v>291666.08400000003</v>
      </c>
      <c r="J25" s="1161">
        <v>1828474.9934599998</v>
      </c>
      <c r="K25" s="1161">
        <v>52923.947090000001</v>
      </c>
      <c r="L25" s="1161">
        <v>1979870.5924499999</v>
      </c>
      <c r="M25" s="1161">
        <v>1808.49775</v>
      </c>
      <c r="N25" s="1161">
        <v>1426091.0203499999</v>
      </c>
      <c r="O25" s="1161">
        <v>0</v>
      </c>
      <c r="P25" s="1161">
        <v>71587.614279999994</v>
      </c>
      <c r="Q25" s="1161">
        <v>2168875.13</v>
      </c>
      <c r="R25" s="1161">
        <v>0</v>
      </c>
      <c r="S25" s="1161">
        <v>0</v>
      </c>
      <c r="T25" s="1161">
        <v>500.22699999999998</v>
      </c>
      <c r="U25" s="1161">
        <v>77258.264999999999</v>
      </c>
      <c r="V25" s="1161">
        <v>1726282.45</v>
      </c>
      <c r="W25" s="1161">
        <v>366712.37699999998</v>
      </c>
      <c r="X25" s="1161">
        <v>497546.50300000003</v>
      </c>
      <c r="Y25" s="1162">
        <v>15734677.829969998</v>
      </c>
      <c r="Z25" s="1161">
        <v>0</v>
      </c>
      <c r="AA25" s="1162">
        <v>15734677.829969998</v>
      </c>
    </row>
    <row r="27" spans="1:27" x14ac:dyDescent="0.55000000000000004"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</row>
    <row r="28" spans="1:27" x14ac:dyDescent="0.55000000000000004"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</row>
    <row r="29" spans="1:27" x14ac:dyDescent="0.55000000000000004"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</row>
    <row r="30" spans="1:27" x14ac:dyDescent="0.55000000000000004"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</row>
    <row r="31" spans="1:27" x14ac:dyDescent="0.55000000000000004"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</row>
    <row r="32" spans="1:27" x14ac:dyDescent="0.55000000000000004"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</row>
    <row r="33" spans="3:27" x14ac:dyDescent="0.55000000000000004"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</row>
    <row r="34" spans="3:27" x14ac:dyDescent="0.55000000000000004"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</row>
    <row r="35" spans="3:27" x14ac:dyDescent="0.55000000000000004"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</row>
    <row r="36" spans="3:27" x14ac:dyDescent="0.55000000000000004"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</row>
    <row r="37" spans="3:27" x14ac:dyDescent="0.55000000000000004"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</row>
    <row r="38" spans="3:27" x14ac:dyDescent="0.55000000000000004"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</row>
    <row r="39" spans="3:27" x14ac:dyDescent="0.55000000000000004"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</row>
    <row r="40" spans="3:27" x14ac:dyDescent="0.55000000000000004"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</row>
    <row r="41" spans="3:27" x14ac:dyDescent="0.55000000000000004"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</row>
    <row r="42" spans="3:27" x14ac:dyDescent="0.55000000000000004"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</row>
    <row r="43" spans="3:27" x14ac:dyDescent="0.55000000000000004"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</row>
    <row r="44" spans="3:27" x14ac:dyDescent="0.55000000000000004"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</row>
    <row r="45" spans="3:27" x14ac:dyDescent="0.55000000000000004"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</row>
  </sheetData>
  <mergeCells count="8">
    <mergeCell ref="A1:H1"/>
    <mergeCell ref="A2:H2"/>
    <mergeCell ref="Y3:AA3"/>
    <mergeCell ref="A4:B5"/>
    <mergeCell ref="C4:X4"/>
    <mergeCell ref="Y4:Y5"/>
    <mergeCell ref="Z4:Z5"/>
    <mergeCell ref="AA4:AA5"/>
  </mergeCells>
  <printOptions horizontalCentered="1"/>
  <pageMargins left="0.17" right="0" top="0.59055118110236204" bottom="0" header="0.511811023622047" footer="0.511811023622047"/>
  <pageSetup paperSize="9" scale="34" orientation="landscape" horizontalDpi="200" verticalDpi="200" r:id="rId1"/>
  <headerFooter alignWithMargins="0">
    <oddFooter>&amp;C&amp;16 29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6" tint="0.79998168889431442"/>
    <pageSetUpPr fitToPage="1"/>
  </sheetPr>
  <dimension ref="A1:AA45"/>
  <sheetViews>
    <sheetView view="pageBreakPreview" zoomScale="60" zoomScaleNormal="85" workbookViewId="0">
      <pane xSplit="2" ySplit="7" topLeftCell="C8" activePane="bottomRight" state="frozen"/>
      <selection activeCell="C46" sqref="C46"/>
      <selection pane="topRight" activeCell="C46" sqref="C46"/>
      <selection pane="bottomLeft" activeCell="C46" sqref="C46"/>
      <selection pane="bottomRight" activeCell="C46" sqref="C46"/>
    </sheetView>
  </sheetViews>
  <sheetFormatPr defaultColWidth="9" defaultRowHeight="24" x14ac:dyDescent="0.55000000000000004"/>
  <cols>
    <col min="1" max="1" width="36.375" style="12" customWidth="1"/>
    <col min="2" max="2" width="32.875" style="12" hidden="1" customWidth="1"/>
    <col min="3" max="3" width="12.875" style="12" customWidth="1"/>
    <col min="4" max="4" width="14.75" style="12" customWidth="1"/>
    <col min="5" max="17" width="12.875" style="12" customWidth="1"/>
    <col min="18" max="18" width="11.75" style="12" customWidth="1"/>
    <col min="19" max="19" width="11.75" style="12" hidden="1" customWidth="1"/>
    <col min="20" max="20" width="11.75" style="12" customWidth="1"/>
    <col min="21" max="24" width="12.875" style="12" customWidth="1"/>
    <col min="25" max="25" width="15.375" style="12" bestFit="1" customWidth="1"/>
    <col min="26" max="26" width="12.625" style="12" customWidth="1"/>
    <col min="27" max="27" width="15.375" style="12" bestFit="1" customWidth="1"/>
    <col min="28" max="16384" width="9" style="12"/>
  </cols>
  <sheetData>
    <row r="1" spans="1:27" s="22" customFormat="1" ht="33" x14ac:dyDescent="0.75">
      <c r="A1" s="1638" t="s">
        <v>724</v>
      </c>
      <c r="B1" s="1638"/>
      <c r="C1" s="1638"/>
      <c r="D1" s="1638"/>
      <c r="E1" s="1638"/>
      <c r="F1" s="1638"/>
      <c r="G1" s="1638"/>
      <c r="H1" s="1638"/>
    </row>
    <row r="2" spans="1:27" s="22" customFormat="1" ht="33" x14ac:dyDescent="0.75">
      <c r="A2" s="1638" t="s">
        <v>779</v>
      </c>
      <c r="B2" s="1638"/>
      <c r="C2" s="1638"/>
      <c r="D2" s="1638"/>
      <c r="E2" s="1638"/>
      <c r="F2" s="1638"/>
      <c r="G2" s="1638"/>
      <c r="H2" s="1638"/>
    </row>
    <row r="3" spans="1:27" x14ac:dyDescent="0.55000000000000004">
      <c r="A3" s="47"/>
      <c r="B3" s="47"/>
      <c r="C3" s="1115">
        <v>1000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1616" t="s">
        <v>439</v>
      </c>
      <c r="Z3" s="1616"/>
      <c r="AA3" s="1616"/>
    </row>
    <row r="4" spans="1:27" ht="24" customHeight="1" x14ac:dyDescent="0.55000000000000004">
      <c r="A4" s="1646" t="s">
        <v>0</v>
      </c>
      <c r="B4" s="1647"/>
      <c r="C4" s="1641" t="s">
        <v>351</v>
      </c>
      <c r="D4" s="1641"/>
      <c r="E4" s="1641"/>
      <c r="F4" s="1641"/>
      <c r="G4" s="1641"/>
      <c r="H4" s="1641"/>
      <c r="I4" s="1641"/>
      <c r="J4" s="1641"/>
      <c r="K4" s="1641"/>
      <c r="L4" s="1641"/>
      <c r="M4" s="1641"/>
      <c r="N4" s="1641"/>
      <c r="O4" s="1641"/>
      <c r="P4" s="1641"/>
      <c r="Q4" s="1641"/>
      <c r="R4" s="1641"/>
      <c r="S4" s="1641"/>
      <c r="T4" s="1641"/>
      <c r="U4" s="1641"/>
      <c r="V4" s="1641"/>
      <c r="W4" s="1641"/>
      <c r="X4" s="1641"/>
      <c r="Y4" s="1639" t="s">
        <v>250</v>
      </c>
      <c r="Z4" s="1642" t="s">
        <v>355</v>
      </c>
      <c r="AA4" s="1639" t="s">
        <v>381</v>
      </c>
    </row>
    <row r="5" spans="1:27" x14ac:dyDescent="0.55000000000000004">
      <c r="A5" s="1648"/>
      <c r="B5" s="1649"/>
      <c r="C5" s="1116" t="s">
        <v>637</v>
      </c>
      <c r="D5" s="1116" t="s">
        <v>159</v>
      </c>
      <c r="E5" s="1116" t="s">
        <v>746</v>
      </c>
      <c r="F5" s="1116" t="s">
        <v>160</v>
      </c>
      <c r="G5" s="1116" t="s">
        <v>161</v>
      </c>
      <c r="H5" s="1116" t="s">
        <v>162</v>
      </c>
      <c r="I5" s="1116" t="s">
        <v>163</v>
      </c>
      <c r="J5" s="1116" t="s">
        <v>164</v>
      </c>
      <c r="K5" s="1116" t="s">
        <v>165</v>
      </c>
      <c r="L5" s="1116" t="s">
        <v>166</v>
      </c>
      <c r="M5" s="1116" t="s">
        <v>694</v>
      </c>
      <c r="N5" s="1116" t="s">
        <v>167</v>
      </c>
      <c r="O5" s="1116" t="s">
        <v>168</v>
      </c>
      <c r="P5" s="49" t="s">
        <v>169</v>
      </c>
      <c r="Q5" s="1116" t="s">
        <v>170</v>
      </c>
      <c r="R5" s="1116" t="s">
        <v>171</v>
      </c>
      <c r="S5" s="1116" t="s">
        <v>172</v>
      </c>
      <c r="T5" s="1116" t="s">
        <v>747</v>
      </c>
      <c r="U5" s="1116" t="s">
        <v>1005</v>
      </c>
      <c r="V5" s="1116" t="s">
        <v>173</v>
      </c>
      <c r="W5" s="1116" t="s">
        <v>174</v>
      </c>
      <c r="X5" s="1116" t="s">
        <v>696</v>
      </c>
      <c r="Y5" s="1650"/>
      <c r="Z5" s="1643"/>
      <c r="AA5" s="1650"/>
    </row>
    <row r="6" spans="1:27" ht="45" customHeight="1" x14ac:dyDescent="0.55000000000000004">
      <c r="A6" s="150" t="s">
        <v>352</v>
      </c>
      <c r="B6" s="151" t="s">
        <v>356</v>
      </c>
      <c r="C6" s="1168"/>
      <c r="D6" s="1168"/>
      <c r="E6" s="1168"/>
      <c r="F6" s="1168"/>
      <c r="G6" s="1168"/>
      <c r="H6" s="1168"/>
      <c r="I6" s="1168"/>
      <c r="J6" s="1168"/>
      <c r="K6" s="1168"/>
      <c r="L6" s="1168"/>
      <c r="M6" s="1168"/>
      <c r="N6" s="1168"/>
      <c r="O6" s="1168"/>
      <c r="P6" s="1168"/>
      <c r="Q6" s="1168"/>
      <c r="R6" s="1168"/>
      <c r="S6" s="1168"/>
      <c r="T6" s="1168"/>
      <c r="U6" s="1168"/>
      <c r="V6" s="1168"/>
      <c r="W6" s="1168"/>
      <c r="X6" s="1168"/>
      <c r="Y6" s="1169"/>
      <c r="Z6" s="1168"/>
      <c r="AA6" s="1169"/>
    </row>
    <row r="7" spans="1:27" ht="45" customHeight="1" x14ac:dyDescent="0.55000000000000004">
      <c r="A7" s="147" t="s">
        <v>357</v>
      </c>
      <c r="B7" s="148" t="s">
        <v>358</v>
      </c>
      <c r="C7" s="799">
        <v>0</v>
      </c>
      <c r="D7" s="799">
        <v>4116536.3215300003</v>
      </c>
      <c r="E7" s="799">
        <v>0</v>
      </c>
      <c r="F7" s="799">
        <v>172390.15868000026</v>
      </c>
      <c r="G7" s="799">
        <v>62882.038999999997</v>
      </c>
      <c r="H7" s="799">
        <v>0</v>
      </c>
      <c r="I7" s="799">
        <v>0</v>
      </c>
      <c r="J7" s="799">
        <v>2450156.65436</v>
      </c>
      <c r="K7" s="799">
        <v>424125.95636999799</v>
      </c>
      <c r="L7" s="799">
        <v>1268592.8476399998</v>
      </c>
      <c r="M7" s="799">
        <v>0</v>
      </c>
      <c r="N7" s="799">
        <v>463820.88558999996</v>
      </c>
      <c r="O7" s="799">
        <v>2844</v>
      </c>
      <c r="P7" s="1157">
        <v>0</v>
      </c>
      <c r="Q7" s="799">
        <v>731983.09447000001</v>
      </c>
      <c r="R7" s="1157">
        <v>0</v>
      </c>
      <c r="S7" s="799"/>
      <c r="T7" s="799">
        <v>0</v>
      </c>
      <c r="U7" s="799">
        <v>0</v>
      </c>
      <c r="V7" s="799">
        <v>17815.621170000002</v>
      </c>
      <c r="W7" s="1157">
        <v>1595.6410000000001</v>
      </c>
      <c r="X7" s="1157">
        <v>0</v>
      </c>
      <c r="Y7" s="1170">
        <v>9712743.2198099978</v>
      </c>
      <c r="Z7" s="799">
        <v>0</v>
      </c>
      <c r="AA7" s="1170">
        <v>9712743.2198099978</v>
      </c>
    </row>
    <row r="8" spans="1:27" s="149" customFormat="1" ht="45" customHeight="1" x14ac:dyDescent="0.2">
      <c r="A8" s="147" t="s">
        <v>359</v>
      </c>
      <c r="B8" s="148" t="s">
        <v>360</v>
      </c>
      <c r="C8" s="799">
        <v>0</v>
      </c>
      <c r="D8" s="799">
        <v>0</v>
      </c>
      <c r="E8" s="799">
        <v>0</v>
      </c>
      <c r="F8" s="799">
        <v>0</v>
      </c>
      <c r="G8" s="799">
        <v>0</v>
      </c>
      <c r="H8" s="799">
        <v>0</v>
      </c>
      <c r="I8" s="799">
        <v>0</v>
      </c>
      <c r="J8" s="799">
        <v>0</v>
      </c>
      <c r="K8" s="799">
        <v>0</v>
      </c>
      <c r="L8" s="799">
        <v>0</v>
      </c>
      <c r="M8" s="799">
        <v>0</v>
      </c>
      <c r="N8" s="799">
        <v>0</v>
      </c>
      <c r="O8" s="799">
        <v>0</v>
      </c>
      <c r="P8" s="1157">
        <v>0</v>
      </c>
      <c r="Q8" s="799">
        <v>0</v>
      </c>
      <c r="R8" s="1157">
        <v>0</v>
      </c>
      <c r="S8" s="799"/>
      <c r="T8" s="799">
        <v>0</v>
      </c>
      <c r="U8" s="799">
        <v>0</v>
      </c>
      <c r="V8" s="799">
        <v>0</v>
      </c>
      <c r="W8" s="1157">
        <v>0</v>
      </c>
      <c r="X8" s="1157">
        <v>0</v>
      </c>
      <c r="Y8" s="1170">
        <v>0</v>
      </c>
      <c r="Z8" s="799">
        <v>0</v>
      </c>
      <c r="AA8" s="1170">
        <v>0</v>
      </c>
    </row>
    <row r="9" spans="1:27" s="149" customFormat="1" ht="45" customHeight="1" x14ac:dyDescent="0.2">
      <c r="A9" s="147" t="s">
        <v>361</v>
      </c>
      <c r="B9" s="148" t="s">
        <v>362</v>
      </c>
      <c r="C9" s="799">
        <v>0</v>
      </c>
      <c r="D9" s="799">
        <v>307832.07233</v>
      </c>
      <c r="E9" s="799">
        <v>0</v>
      </c>
      <c r="F9" s="799">
        <v>1042.3763199999999</v>
      </c>
      <c r="G9" s="799">
        <v>0</v>
      </c>
      <c r="H9" s="799">
        <v>0</v>
      </c>
      <c r="I9" s="799">
        <v>0</v>
      </c>
      <c r="J9" s="799">
        <v>28766.169719999998</v>
      </c>
      <c r="K9" s="799">
        <v>3215.3943899999999</v>
      </c>
      <c r="L9" s="799">
        <v>403.65303</v>
      </c>
      <c r="M9" s="799">
        <v>0</v>
      </c>
      <c r="N9" s="799">
        <v>0</v>
      </c>
      <c r="O9" s="799">
        <v>18.53238</v>
      </c>
      <c r="P9" s="1157">
        <v>0</v>
      </c>
      <c r="Q9" s="799">
        <v>4516.4522300000008</v>
      </c>
      <c r="R9" s="1157">
        <v>0</v>
      </c>
      <c r="S9" s="799"/>
      <c r="T9" s="799">
        <v>0</v>
      </c>
      <c r="U9" s="799">
        <v>0</v>
      </c>
      <c r="V9" s="799">
        <v>0</v>
      </c>
      <c r="W9" s="1157">
        <v>0</v>
      </c>
      <c r="X9" s="1157">
        <v>0</v>
      </c>
      <c r="Y9" s="1170">
        <v>345794.65039999993</v>
      </c>
      <c r="Z9" s="799">
        <v>0</v>
      </c>
      <c r="AA9" s="1170">
        <v>345794.65039999993</v>
      </c>
    </row>
    <row r="10" spans="1:27" s="149" customFormat="1" ht="45" customHeight="1" x14ac:dyDescent="0.2">
      <c r="A10" s="147" t="s">
        <v>363</v>
      </c>
      <c r="B10" s="148" t="s">
        <v>364</v>
      </c>
      <c r="C10" s="1128">
        <v>0</v>
      </c>
      <c r="D10" s="1128">
        <v>3808704.2492</v>
      </c>
      <c r="E10" s="1128">
        <v>0</v>
      </c>
      <c r="F10" s="1128">
        <v>171347.78236000024</v>
      </c>
      <c r="G10" s="1128">
        <v>62882.038999999997</v>
      </c>
      <c r="H10" s="1128">
        <v>0</v>
      </c>
      <c r="I10" s="1128">
        <v>0</v>
      </c>
      <c r="J10" s="1128">
        <v>2421390.4846399999</v>
      </c>
      <c r="K10" s="1128">
        <v>420910.56197999802</v>
      </c>
      <c r="L10" s="1128">
        <v>1268189.1946099999</v>
      </c>
      <c r="M10" s="1128">
        <v>0</v>
      </c>
      <c r="N10" s="1128">
        <v>463820.88558999996</v>
      </c>
      <c r="O10" s="1128">
        <v>2825.4676199999999</v>
      </c>
      <c r="P10" s="1161">
        <v>0</v>
      </c>
      <c r="Q10" s="1128">
        <v>727466.64223999996</v>
      </c>
      <c r="R10" s="1161">
        <v>0</v>
      </c>
      <c r="S10" s="1128"/>
      <c r="T10" s="1128">
        <v>0</v>
      </c>
      <c r="U10" s="1128">
        <v>0</v>
      </c>
      <c r="V10" s="1128">
        <v>17815.621170000002</v>
      </c>
      <c r="W10" s="1161">
        <v>1595.6410000000001</v>
      </c>
      <c r="X10" s="1161">
        <v>0</v>
      </c>
      <c r="Y10" s="1171">
        <v>9366948.5694099981</v>
      </c>
      <c r="Z10" s="1128">
        <v>0</v>
      </c>
      <c r="AA10" s="1171">
        <v>9366948.5694099981</v>
      </c>
    </row>
    <row r="11" spans="1:27" s="149" customFormat="1" ht="45" customHeight="1" x14ac:dyDescent="0.2">
      <c r="A11" s="155" t="s">
        <v>353</v>
      </c>
      <c r="B11" s="151" t="s">
        <v>365</v>
      </c>
      <c r="C11" s="799"/>
      <c r="D11" s="799"/>
      <c r="E11" s="799"/>
      <c r="F11" s="799"/>
      <c r="G11" s="799"/>
      <c r="H11" s="799"/>
      <c r="I11" s="799"/>
      <c r="J11" s="799"/>
      <c r="K11" s="799"/>
      <c r="L11" s="799"/>
      <c r="M11" s="799"/>
      <c r="N11" s="799"/>
      <c r="O11" s="799"/>
      <c r="P11" s="1157"/>
      <c r="Q11" s="799"/>
      <c r="R11" s="1157"/>
      <c r="S11" s="799"/>
      <c r="T11" s="799"/>
      <c r="U11" s="799"/>
      <c r="V11" s="799"/>
      <c r="W11" s="1157"/>
      <c r="X11" s="1157"/>
      <c r="Y11" s="1172"/>
      <c r="Z11" s="799"/>
      <c r="AA11" s="1172"/>
    </row>
    <row r="12" spans="1:27" s="149" customFormat="1" ht="45" customHeight="1" x14ac:dyDescent="0.2">
      <c r="A12" s="147" t="s">
        <v>366</v>
      </c>
      <c r="B12" s="148" t="s">
        <v>358</v>
      </c>
      <c r="C12" s="799">
        <v>0</v>
      </c>
      <c r="D12" s="799">
        <v>11606945.74997</v>
      </c>
      <c r="E12" s="799">
        <v>0</v>
      </c>
      <c r="F12" s="799">
        <v>393532.61832000013</v>
      </c>
      <c r="G12" s="799">
        <v>12686.837</v>
      </c>
      <c r="H12" s="799">
        <v>0</v>
      </c>
      <c r="I12" s="799">
        <v>0</v>
      </c>
      <c r="J12" s="799">
        <v>3964876.5708300001</v>
      </c>
      <c r="K12" s="799">
        <v>791112.92287278501</v>
      </c>
      <c r="L12" s="799">
        <v>1355585.51168</v>
      </c>
      <c r="M12" s="799">
        <v>3684.5010000000002</v>
      </c>
      <c r="N12" s="799">
        <v>295577.05949999997</v>
      </c>
      <c r="O12" s="799">
        <v>866</v>
      </c>
      <c r="P12" s="1157">
        <v>0</v>
      </c>
      <c r="Q12" s="799">
        <v>2886014.32382</v>
      </c>
      <c r="R12" s="1157">
        <v>0</v>
      </c>
      <c r="S12" s="799"/>
      <c r="T12" s="799">
        <v>0</v>
      </c>
      <c r="U12" s="799">
        <v>0</v>
      </c>
      <c r="V12" s="799">
        <v>25808.05</v>
      </c>
      <c r="W12" s="1157">
        <v>1811.1120000000001</v>
      </c>
      <c r="X12" s="1157">
        <v>0</v>
      </c>
      <c r="Y12" s="1170">
        <v>21338501.256992783</v>
      </c>
      <c r="Z12" s="799">
        <v>0</v>
      </c>
      <c r="AA12" s="1170">
        <v>21338501.256992783</v>
      </c>
    </row>
    <row r="13" spans="1:27" s="149" customFormat="1" ht="45" customHeight="1" x14ac:dyDescent="0.2">
      <c r="A13" s="147" t="s">
        <v>367</v>
      </c>
      <c r="B13" s="148" t="s">
        <v>360</v>
      </c>
      <c r="C13" s="799">
        <v>0</v>
      </c>
      <c r="D13" s="799">
        <v>0</v>
      </c>
      <c r="E13" s="799">
        <v>0</v>
      </c>
      <c r="F13" s="799">
        <v>0</v>
      </c>
      <c r="G13" s="799">
        <v>0</v>
      </c>
      <c r="H13" s="799">
        <v>0</v>
      </c>
      <c r="I13" s="799">
        <v>0</v>
      </c>
      <c r="J13" s="799">
        <v>0</v>
      </c>
      <c r="K13" s="799">
        <v>0</v>
      </c>
      <c r="L13" s="799">
        <v>0</v>
      </c>
      <c r="M13" s="799">
        <v>0</v>
      </c>
      <c r="N13" s="799">
        <v>0</v>
      </c>
      <c r="O13" s="799">
        <v>0</v>
      </c>
      <c r="P13" s="1157">
        <v>0</v>
      </c>
      <c r="Q13" s="799">
        <v>0</v>
      </c>
      <c r="R13" s="1157">
        <v>0</v>
      </c>
      <c r="S13" s="799"/>
      <c r="T13" s="799">
        <v>0</v>
      </c>
      <c r="U13" s="799">
        <v>0</v>
      </c>
      <c r="V13" s="799">
        <v>0</v>
      </c>
      <c r="W13" s="1157">
        <v>0</v>
      </c>
      <c r="X13" s="1157">
        <v>0</v>
      </c>
      <c r="Y13" s="1170">
        <v>0</v>
      </c>
      <c r="Z13" s="799">
        <v>0</v>
      </c>
      <c r="AA13" s="1170">
        <v>0</v>
      </c>
    </row>
    <row r="14" spans="1:27" s="149" customFormat="1" ht="45" customHeight="1" x14ac:dyDescent="0.2">
      <c r="A14" s="147" t="s">
        <v>368</v>
      </c>
      <c r="B14" s="148" t="s">
        <v>362</v>
      </c>
      <c r="C14" s="799">
        <v>0</v>
      </c>
      <c r="D14" s="799">
        <v>541584.44845000003</v>
      </c>
      <c r="E14" s="799">
        <v>0</v>
      </c>
      <c r="F14" s="799">
        <v>14360.152390000003</v>
      </c>
      <c r="G14" s="799">
        <v>0</v>
      </c>
      <c r="H14" s="799">
        <v>0</v>
      </c>
      <c r="I14" s="799">
        <v>0</v>
      </c>
      <c r="J14" s="799">
        <v>35509.079439999994</v>
      </c>
      <c r="K14" s="799">
        <v>3894.7581500000001</v>
      </c>
      <c r="L14" s="799">
        <v>24.804279999999999</v>
      </c>
      <c r="M14" s="799">
        <v>0</v>
      </c>
      <c r="N14" s="799">
        <v>0</v>
      </c>
      <c r="O14" s="799">
        <v>19.952180000000002</v>
      </c>
      <c r="P14" s="1157">
        <v>0</v>
      </c>
      <c r="Q14" s="799">
        <v>23859.580570000002</v>
      </c>
      <c r="R14" s="1157">
        <v>0</v>
      </c>
      <c r="S14" s="799"/>
      <c r="T14" s="799">
        <v>0</v>
      </c>
      <c r="U14" s="799">
        <v>0</v>
      </c>
      <c r="V14" s="799">
        <v>0</v>
      </c>
      <c r="W14" s="1157">
        <v>0</v>
      </c>
      <c r="X14" s="1157">
        <v>0</v>
      </c>
      <c r="Y14" s="1170">
        <v>619252.77546000003</v>
      </c>
      <c r="Z14" s="799">
        <v>0</v>
      </c>
      <c r="AA14" s="1170">
        <v>619252.77546000003</v>
      </c>
    </row>
    <row r="15" spans="1:27" s="149" customFormat="1" ht="45" customHeight="1" x14ac:dyDescent="0.2">
      <c r="A15" s="147" t="s">
        <v>369</v>
      </c>
      <c r="B15" s="148" t="s">
        <v>364</v>
      </c>
      <c r="C15" s="1128">
        <v>0</v>
      </c>
      <c r="D15" s="1128">
        <v>11065361.301520001</v>
      </c>
      <c r="E15" s="1128">
        <v>0</v>
      </c>
      <c r="F15" s="1128">
        <v>379172.46593000012</v>
      </c>
      <c r="G15" s="1128">
        <v>12686.837</v>
      </c>
      <c r="H15" s="1128">
        <v>0</v>
      </c>
      <c r="I15" s="1128">
        <v>0</v>
      </c>
      <c r="J15" s="1128">
        <v>3929367.4913900001</v>
      </c>
      <c r="K15" s="1128">
        <v>787218.164722785</v>
      </c>
      <c r="L15" s="1128">
        <v>1355560.7074000002</v>
      </c>
      <c r="M15" s="1128">
        <v>3684.5010000000002</v>
      </c>
      <c r="N15" s="1128">
        <v>295577.05949999997</v>
      </c>
      <c r="O15" s="1128">
        <v>846.04782</v>
      </c>
      <c r="P15" s="1161">
        <v>0</v>
      </c>
      <c r="Q15" s="1128">
        <v>2862154.7432499998</v>
      </c>
      <c r="R15" s="1161">
        <v>0</v>
      </c>
      <c r="S15" s="1128"/>
      <c r="T15" s="1128">
        <v>0</v>
      </c>
      <c r="U15" s="1128">
        <v>0</v>
      </c>
      <c r="V15" s="1128">
        <v>25808.05</v>
      </c>
      <c r="W15" s="1161">
        <v>1811.1120000000001</v>
      </c>
      <c r="X15" s="1161">
        <v>0</v>
      </c>
      <c r="Y15" s="1171">
        <v>20719248.48153279</v>
      </c>
      <c r="Z15" s="1128">
        <v>0</v>
      </c>
      <c r="AA15" s="1171">
        <v>20719248.48153279</v>
      </c>
    </row>
    <row r="16" spans="1:27" s="149" customFormat="1" ht="45" customHeight="1" x14ac:dyDescent="0.2">
      <c r="A16" s="155" t="s">
        <v>354</v>
      </c>
      <c r="B16" s="151" t="s">
        <v>370</v>
      </c>
      <c r="C16" s="799"/>
      <c r="D16" s="799"/>
      <c r="E16" s="799"/>
      <c r="F16" s="799"/>
      <c r="G16" s="799"/>
      <c r="H16" s="799"/>
      <c r="I16" s="799"/>
      <c r="J16" s="799"/>
      <c r="K16" s="799"/>
      <c r="L16" s="799"/>
      <c r="M16" s="799"/>
      <c r="N16" s="799"/>
      <c r="O16" s="799"/>
      <c r="P16" s="1157"/>
      <c r="Q16" s="799"/>
      <c r="R16" s="1157"/>
      <c r="S16" s="799"/>
      <c r="T16" s="799"/>
      <c r="U16" s="799"/>
      <c r="V16" s="799"/>
      <c r="W16" s="1157"/>
      <c r="X16" s="1157"/>
      <c r="Y16" s="1172"/>
      <c r="Z16" s="799"/>
      <c r="AA16" s="1172"/>
    </row>
    <row r="17" spans="1:27" s="149" customFormat="1" ht="45" customHeight="1" x14ac:dyDescent="0.2">
      <c r="A17" s="147" t="s">
        <v>371</v>
      </c>
      <c r="B17" s="148" t="s">
        <v>358</v>
      </c>
      <c r="C17" s="799">
        <v>0</v>
      </c>
      <c r="D17" s="799">
        <v>3361529.59828</v>
      </c>
      <c r="E17" s="799">
        <v>0</v>
      </c>
      <c r="F17" s="799">
        <v>21682.803980000001</v>
      </c>
      <c r="G17" s="799">
        <v>21840</v>
      </c>
      <c r="H17" s="799">
        <v>0</v>
      </c>
      <c r="I17" s="799">
        <v>0</v>
      </c>
      <c r="J17" s="799">
        <v>222108.82306999998</v>
      </c>
      <c r="K17" s="799">
        <v>81764.536500000992</v>
      </c>
      <c r="L17" s="799">
        <v>555112.77890999999</v>
      </c>
      <c r="M17" s="799">
        <v>0</v>
      </c>
      <c r="N17" s="799">
        <v>514357.97989999998</v>
      </c>
      <c r="O17" s="799">
        <v>2572</v>
      </c>
      <c r="P17" s="1157">
        <v>0.73619000000000001</v>
      </c>
      <c r="Q17" s="799">
        <v>17881.530059999997</v>
      </c>
      <c r="R17" s="1157">
        <v>0</v>
      </c>
      <c r="S17" s="799"/>
      <c r="T17" s="799">
        <v>0</v>
      </c>
      <c r="U17" s="799">
        <v>0</v>
      </c>
      <c r="V17" s="799">
        <v>22506.5</v>
      </c>
      <c r="W17" s="1157">
        <v>116.83559</v>
      </c>
      <c r="X17" s="1157">
        <v>0</v>
      </c>
      <c r="Y17" s="1170">
        <v>4821474.1224800004</v>
      </c>
      <c r="Z17" s="799">
        <v>0</v>
      </c>
      <c r="AA17" s="1170">
        <v>4821474.1224800004</v>
      </c>
    </row>
    <row r="18" spans="1:27" s="149" customFormat="1" ht="45" customHeight="1" x14ac:dyDescent="0.2">
      <c r="A18" s="147" t="s">
        <v>372</v>
      </c>
      <c r="B18" s="148" t="s">
        <v>360</v>
      </c>
      <c r="C18" s="799">
        <v>0</v>
      </c>
      <c r="D18" s="799">
        <v>0</v>
      </c>
      <c r="E18" s="799">
        <v>0</v>
      </c>
      <c r="F18" s="799">
        <v>0</v>
      </c>
      <c r="G18" s="799">
        <v>0</v>
      </c>
      <c r="H18" s="799">
        <v>0</v>
      </c>
      <c r="I18" s="799">
        <v>0</v>
      </c>
      <c r="J18" s="799">
        <v>0</v>
      </c>
      <c r="K18" s="799">
        <v>0</v>
      </c>
      <c r="L18" s="799">
        <v>0</v>
      </c>
      <c r="M18" s="799">
        <v>0</v>
      </c>
      <c r="N18" s="799">
        <v>0</v>
      </c>
      <c r="O18" s="799">
        <v>0</v>
      </c>
      <c r="P18" s="1157">
        <v>0</v>
      </c>
      <c r="Q18" s="799">
        <v>0</v>
      </c>
      <c r="R18" s="1157">
        <v>0</v>
      </c>
      <c r="S18" s="799"/>
      <c r="T18" s="799">
        <v>0</v>
      </c>
      <c r="U18" s="799">
        <v>0</v>
      </c>
      <c r="V18" s="799">
        <v>0</v>
      </c>
      <c r="W18" s="1157">
        <v>0</v>
      </c>
      <c r="X18" s="1157">
        <v>0</v>
      </c>
      <c r="Y18" s="1170">
        <v>0</v>
      </c>
      <c r="Z18" s="799">
        <v>0</v>
      </c>
      <c r="AA18" s="1170">
        <v>0</v>
      </c>
    </row>
    <row r="19" spans="1:27" s="149" customFormat="1" ht="45" customHeight="1" x14ac:dyDescent="0.2">
      <c r="A19" s="147" t="s">
        <v>373</v>
      </c>
      <c r="B19" s="148" t="s">
        <v>362</v>
      </c>
      <c r="C19" s="799">
        <v>0</v>
      </c>
      <c r="D19" s="799">
        <v>0</v>
      </c>
      <c r="E19" s="799">
        <v>0</v>
      </c>
      <c r="F19" s="799">
        <v>0</v>
      </c>
      <c r="G19" s="799">
        <v>0</v>
      </c>
      <c r="H19" s="799">
        <v>0</v>
      </c>
      <c r="I19" s="799">
        <v>0</v>
      </c>
      <c r="J19" s="799">
        <v>0</v>
      </c>
      <c r="K19" s="799">
        <v>523.32402000000002</v>
      </c>
      <c r="L19" s="799">
        <v>0</v>
      </c>
      <c r="M19" s="799">
        <v>0</v>
      </c>
      <c r="N19" s="799">
        <v>0</v>
      </c>
      <c r="O19" s="799">
        <v>0</v>
      </c>
      <c r="P19" s="1157">
        <v>0</v>
      </c>
      <c r="Q19" s="799">
        <v>6684.9847599999994</v>
      </c>
      <c r="R19" s="1157">
        <v>0</v>
      </c>
      <c r="S19" s="799"/>
      <c r="T19" s="799">
        <v>0</v>
      </c>
      <c r="U19" s="799">
        <v>0</v>
      </c>
      <c r="V19" s="799">
        <v>0</v>
      </c>
      <c r="W19" s="1157">
        <v>0</v>
      </c>
      <c r="X19" s="1157">
        <v>0</v>
      </c>
      <c r="Y19" s="1170">
        <v>7208.3087799999994</v>
      </c>
      <c r="Z19" s="799">
        <v>0</v>
      </c>
      <c r="AA19" s="1170">
        <v>7208.3087799999994</v>
      </c>
    </row>
    <row r="20" spans="1:27" s="149" customFormat="1" ht="45" customHeight="1" x14ac:dyDescent="0.2">
      <c r="A20" s="147" t="s">
        <v>374</v>
      </c>
      <c r="B20" s="148" t="s">
        <v>364</v>
      </c>
      <c r="C20" s="1128">
        <v>0</v>
      </c>
      <c r="D20" s="1128">
        <v>3361529.59828</v>
      </c>
      <c r="E20" s="1128">
        <v>0</v>
      </c>
      <c r="F20" s="1128">
        <v>21682.803980000001</v>
      </c>
      <c r="G20" s="1128">
        <v>21840</v>
      </c>
      <c r="H20" s="1128">
        <v>0</v>
      </c>
      <c r="I20" s="1128">
        <v>0</v>
      </c>
      <c r="J20" s="1128">
        <v>222108.82306999998</v>
      </c>
      <c r="K20" s="1128">
        <v>81241.212480001006</v>
      </c>
      <c r="L20" s="1128">
        <v>555112.77890999999</v>
      </c>
      <c r="M20" s="1128">
        <v>0</v>
      </c>
      <c r="N20" s="1128">
        <v>514357.97989999998</v>
      </c>
      <c r="O20" s="1128">
        <v>2572</v>
      </c>
      <c r="P20" s="1161">
        <v>0.73619000000000001</v>
      </c>
      <c r="Q20" s="1128">
        <v>11196.545300000002</v>
      </c>
      <c r="R20" s="1161">
        <v>0</v>
      </c>
      <c r="S20" s="1128"/>
      <c r="T20" s="1128">
        <v>0</v>
      </c>
      <c r="U20" s="1128">
        <v>0</v>
      </c>
      <c r="V20" s="1128">
        <v>22506.5</v>
      </c>
      <c r="W20" s="1161">
        <v>116.83559</v>
      </c>
      <c r="X20" s="1161">
        <v>0</v>
      </c>
      <c r="Y20" s="1171">
        <v>4814265.8137000008</v>
      </c>
      <c r="Z20" s="1128">
        <v>0</v>
      </c>
      <c r="AA20" s="1171">
        <v>4814265.8137000008</v>
      </c>
    </row>
    <row r="21" spans="1:27" s="149" customFormat="1" ht="45" customHeight="1" x14ac:dyDescent="0.2">
      <c r="A21" s="155" t="s">
        <v>375</v>
      </c>
      <c r="B21" s="151" t="s">
        <v>376</v>
      </c>
      <c r="C21" s="799"/>
      <c r="D21" s="799"/>
      <c r="E21" s="799"/>
      <c r="F21" s="799"/>
      <c r="G21" s="799"/>
      <c r="H21" s="799"/>
      <c r="I21" s="799"/>
      <c r="J21" s="799"/>
      <c r="K21" s="799"/>
      <c r="L21" s="799"/>
      <c r="M21" s="799"/>
      <c r="N21" s="799"/>
      <c r="O21" s="799"/>
      <c r="P21" s="799"/>
      <c r="Q21" s="799"/>
      <c r="R21" s="799"/>
      <c r="S21" s="799"/>
      <c r="T21" s="799"/>
      <c r="U21" s="799"/>
      <c r="V21" s="799"/>
      <c r="W21" s="799"/>
      <c r="X21" s="799"/>
      <c r="Y21" s="1172"/>
      <c r="Z21" s="799"/>
      <c r="AA21" s="1172"/>
    </row>
    <row r="22" spans="1:27" s="149" customFormat="1" ht="45" customHeight="1" x14ac:dyDescent="0.2">
      <c r="A22" s="147" t="s">
        <v>377</v>
      </c>
      <c r="B22" s="148" t="s">
        <v>358</v>
      </c>
      <c r="C22" s="799">
        <v>0</v>
      </c>
      <c r="D22" s="799">
        <v>19085011.669780001</v>
      </c>
      <c r="E22" s="799">
        <v>0</v>
      </c>
      <c r="F22" s="799">
        <v>587605.58098000032</v>
      </c>
      <c r="G22" s="799">
        <v>97408.875999999989</v>
      </c>
      <c r="H22" s="799">
        <v>0</v>
      </c>
      <c r="I22" s="799">
        <v>0</v>
      </c>
      <c r="J22" s="799">
        <v>6637142.0482600005</v>
      </c>
      <c r="K22" s="799">
        <v>1297003.415742784</v>
      </c>
      <c r="L22" s="799">
        <v>3179291.1382299997</v>
      </c>
      <c r="M22" s="799">
        <v>3684.5010000000002</v>
      </c>
      <c r="N22" s="799">
        <v>1273755.92499</v>
      </c>
      <c r="O22" s="799">
        <v>6282</v>
      </c>
      <c r="P22" s="799">
        <v>0.73619000000000001</v>
      </c>
      <c r="Q22" s="799">
        <v>3635878.9483499997</v>
      </c>
      <c r="R22" s="799">
        <v>0</v>
      </c>
      <c r="S22" s="799">
        <v>0</v>
      </c>
      <c r="T22" s="799">
        <v>0</v>
      </c>
      <c r="U22" s="799">
        <v>0</v>
      </c>
      <c r="V22" s="799">
        <v>66130.171170000001</v>
      </c>
      <c r="W22" s="799">
        <v>3523.5885900000003</v>
      </c>
      <c r="X22" s="799">
        <v>0</v>
      </c>
      <c r="Y22" s="1170">
        <v>35872718.599282786</v>
      </c>
      <c r="Z22" s="799">
        <v>0</v>
      </c>
      <c r="AA22" s="1170">
        <v>35872718.599282786</v>
      </c>
    </row>
    <row r="23" spans="1:27" s="149" customFormat="1" ht="45" customHeight="1" x14ac:dyDescent="0.2">
      <c r="A23" s="147" t="s">
        <v>378</v>
      </c>
      <c r="B23" s="148" t="s">
        <v>360</v>
      </c>
      <c r="C23" s="799">
        <v>0</v>
      </c>
      <c r="D23" s="799">
        <v>0</v>
      </c>
      <c r="E23" s="799">
        <v>0</v>
      </c>
      <c r="F23" s="799">
        <v>0</v>
      </c>
      <c r="G23" s="799">
        <v>0</v>
      </c>
      <c r="H23" s="799">
        <v>0</v>
      </c>
      <c r="I23" s="799">
        <v>0</v>
      </c>
      <c r="J23" s="799">
        <v>0</v>
      </c>
      <c r="K23" s="799">
        <v>0</v>
      </c>
      <c r="L23" s="799">
        <v>0</v>
      </c>
      <c r="M23" s="799">
        <v>0</v>
      </c>
      <c r="N23" s="799">
        <v>0</v>
      </c>
      <c r="O23" s="799">
        <v>0</v>
      </c>
      <c r="P23" s="799">
        <v>0</v>
      </c>
      <c r="Q23" s="799">
        <v>0</v>
      </c>
      <c r="R23" s="799">
        <v>0</v>
      </c>
      <c r="S23" s="799">
        <v>0</v>
      </c>
      <c r="T23" s="799">
        <v>0</v>
      </c>
      <c r="U23" s="799">
        <v>0</v>
      </c>
      <c r="V23" s="799">
        <v>0</v>
      </c>
      <c r="W23" s="799">
        <v>0</v>
      </c>
      <c r="X23" s="799">
        <v>0</v>
      </c>
      <c r="Y23" s="1170">
        <v>0</v>
      </c>
      <c r="Z23" s="799">
        <v>0</v>
      </c>
      <c r="AA23" s="1170">
        <v>0</v>
      </c>
    </row>
    <row r="24" spans="1:27" ht="45" customHeight="1" x14ac:dyDescent="0.55000000000000004">
      <c r="A24" s="147" t="s">
        <v>379</v>
      </c>
      <c r="B24" s="148" t="s">
        <v>362</v>
      </c>
      <c r="C24" s="799">
        <v>0</v>
      </c>
      <c r="D24" s="799">
        <v>849416.52078000002</v>
      </c>
      <c r="E24" s="799">
        <v>0</v>
      </c>
      <c r="F24" s="799">
        <v>15402.528710000002</v>
      </c>
      <c r="G24" s="799">
        <v>0</v>
      </c>
      <c r="H24" s="799">
        <v>0</v>
      </c>
      <c r="I24" s="799">
        <v>0</v>
      </c>
      <c r="J24" s="799">
        <v>64275.249159999992</v>
      </c>
      <c r="K24" s="799">
        <v>7633.4765600000001</v>
      </c>
      <c r="L24" s="799">
        <v>428.45731000000001</v>
      </c>
      <c r="M24" s="799">
        <v>0</v>
      </c>
      <c r="N24" s="799">
        <v>0</v>
      </c>
      <c r="O24" s="799">
        <v>38.484560000000002</v>
      </c>
      <c r="P24" s="799">
        <v>0</v>
      </c>
      <c r="Q24" s="799">
        <v>35061.01756</v>
      </c>
      <c r="R24" s="799">
        <v>0</v>
      </c>
      <c r="S24" s="799">
        <v>0</v>
      </c>
      <c r="T24" s="799">
        <v>0</v>
      </c>
      <c r="U24" s="799">
        <v>0</v>
      </c>
      <c r="V24" s="799">
        <v>0</v>
      </c>
      <c r="W24" s="799">
        <v>0</v>
      </c>
      <c r="X24" s="799">
        <v>0</v>
      </c>
      <c r="Y24" s="1170">
        <v>972255.73463999992</v>
      </c>
      <c r="Z24" s="799">
        <v>0</v>
      </c>
      <c r="AA24" s="1170">
        <v>972255.73463999992</v>
      </c>
    </row>
    <row r="25" spans="1:27" ht="45" customHeight="1" x14ac:dyDescent="0.55000000000000004">
      <c r="A25" s="156" t="s">
        <v>380</v>
      </c>
      <c r="B25" s="157" t="s">
        <v>364</v>
      </c>
      <c r="C25" s="1128">
        <v>0</v>
      </c>
      <c r="D25" s="1128">
        <v>18235595.149</v>
      </c>
      <c r="E25" s="1128">
        <v>0</v>
      </c>
      <c r="F25" s="1128">
        <v>572203.05227000033</v>
      </c>
      <c r="G25" s="1128">
        <v>97408.875999999989</v>
      </c>
      <c r="H25" s="1128">
        <v>0</v>
      </c>
      <c r="I25" s="1128">
        <v>0</v>
      </c>
      <c r="J25" s="1128">
        <v>6572866.7991000004</v>
      </c>
      <c r="K25" s="1128">
        <v>1289369.9391827839</v>
      </c>
      <c r="L25" s="1128">
        <v>3178862.6809199997</v>
      </c>
      <c r="M25" s="1128">
        <v>3684.5010000000002</v>
      </c>
      <c r="N25" s="1128">
        <v>1273755.92499</v>
      </c>
      <c r="O25" s="1128">
        <v>6243.5154400000001</v>
      </c>
      <c r="P25" s="1128">
        <v>0.73619000000000001</v>
      </c>
      <c r="Q25" s="1128">
        <v>3600817.9307899997</v>
      </c>
      <c r="R25" s="1128">
        <v>0</v>
      </c>
      <c r="S25" s="1128">
        <v>0</v>
      </c>
      <c r="T25" s="1128">
        <v>0</v>
      </c>
      <c r="U25" s="1128">
        <v>0</v>
      </c>
      <c r="V25" s="1128">
        <v>66130.171170000001</v>
      </c>
      <c r="W25" s="1128">
        <v>3523.5885900000003</v>
      </c>
      <c r="X25" s="1128">
        <v>0</v>
      </c>
      <c r="Y25" s="1171">
        <v>34900462.864642784</v>
      </c>
      <c r="Z25" s="1128">
        <v>0</v>
      </c>
      <c r="AA25" s="1171">
        <v>34900462.864642784</v>
      </c>
    </row>
    <row r="27" spans="1:27" x14ac:dyDescent="0.55000000000000004"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</row>
    <row r="28" spans="1:27" x14ac:dyDescent="0.55000000000000004"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</row>
    <row r="29" spans="1:27" x14ac:dyDescent="0.55000000000000004"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</row>
    <row r="30" spans="1:27" x14ac:dyDescent="0.55000000000000004"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</row>
    <row r="31" spans="1:27" x14ac:dyDescent="0.55000000000000004"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</row>
    <row r="32" spans="1:27" x14ac:dyDescent="0.55000000000000004"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</row>
    <row r="33" spans="3:27" x14ac:dyDescent="0.55000000000000004"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</row>
    <row r="34" spans="3:27" x14ac:dyDescent="0.55000000000000004"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</row>
    <row r="35" spans="3:27" x14ac:dyDescent="0.55000000000000004"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</row>
    <row r="36" spans="3:27" x14ac:dyDescent="0.55000000000000004"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</row>
    <row r="37" spans="3:27" x14ac:dyDescent="0.55000000000000004"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</row>
    <row r="38" spans="3:27" x14ac:dyDescent="0.55000000000000004"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</row>
    <row r="39" spans="3:27" x14ac:dyDescent="0.55000000000000004"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</row>
    <row r="40" spans="3:27" x14ac:dyDescent="0.55000000000000004"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</row>
    <row r="41" spans="3:27" x14ac:dyDescent="0.55000000000000004"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</row>
    <row r="42" spans="3:27" x14ac:dyDescent="0.55000000000000004"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</row>
    <row r="43" spans="3:27" x14ac:dyDescent="0.55000000000000004"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</row>
    <row r="44" spans="3:27" x14ac:dyDescent="0.55000000000000004"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</row>
    <row r="45" spans="3:27" x14ac:dyDescent="0.55000000000000004"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</row>
  </sheetData>
  <mergeCells count="8">
    <mergeCell ref="A1:H1"/>
    <mergeCell ref="A2:H2"/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04" bottom="0" header="0.511811023622047" footer="0.511811023622047"/>
  <pageSetup paperSize="9" scale="38" orientation="landscape" horizontalDpi="200" verticalDpi="200" r:id="rId1"/>
  <headerFooter alignWithMargins="0">
    <oddFooter>&amp;C&amp;16 30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6" tint="0.79998168889431442"/>
    <pageSetUpPr fitToPage="1"/>
  </sheetPr>
  <dimension ref="A1:AA45"/>
  <sheetViews>
    <sheetView view="pageBreakPreview" zoomScale="55" zoomScaleNormal="85" zoomScaleSheetLayoutView="55" workbookViewId="0">
      <selection activeCell="C46" sqref="C46"/>
    </sheetView>
  </sheetViews>
  <sheetFormatPr defaultColWidth="9" defaultRowHeight="21" x14ac:dyDescent="0.35"/>
  <cols>
    <col min="1" max="1" width="43" style="48" customWidth="1"/>
    <col min="2" max="2" width="4.75" style="48" hidden="1" customWidth="1"/>
    <col min="3" max="3" width="12.375" style="48" customWidth="1"/>
    <col min="4" max="4" width="13.125" style="48" bestFit="1" customWidth="1"/>
    <col min="5" max="18" width="12.375" style="48" customWidth="1"/>
    <col min="19" max="19" width="12.375" style="48" hidden="1" customWidth="1"/>
    <col min="20" max="24" width="12.375" style="48" customWidth="1"/>
    <col min="25" max="25" width="15.375" style="48" bestFit="1" customWidth="1"/>
    <col min="26" max="26" width="13.25" style="48" customWidth="1"/>
    <col min="27" max="27" width="15.375" style="48" bestFit="1" customWidth="1"/>
    <col min="28" max="16384" width="9" style="48"/>
  </cols>
  <sheetData>
    <row r="1" spans="1:27" s="51" customFormat="1" ht="28.5" x14ac:dyDescent="0.45">
      <c r="A1" s="1638" t="s">
        <v>725</v>
      </c>
      <c r="B1" s="1638"/>
      <c r="C1" s="1638"/>
      <c r="D1" s="1638"/>
      <c r="E1" s="1638"/>
      <c r="F1" s="1638"/>
      <c r="G1" s="1638"/>
      <c r="H1" s="1638"/>
      <c r="I1" s="1638"/>
      <c r="J1" s="1638"/>
      <c r="K1" s="1638"/>
    </row>
    <row r="2" spans="1:27" s="51" customFormat="1" ht="28.5" x14ac:dyDescent="0.45">
      <c r="A2" s="1638" t="s">
        <v>780</v>
      </c>
      <c r="B2" s="1638"/>
      <c r="C2" s="1638"/>
      <c r="D2" s="1638"/>
      <c r="E2" s="1638"/>
      <c r="F2" s="1638"/>
      <c r="G2" s="1638"/>
      <c r="H2" s="1638"/>
      <c r="I2" s="1638"/>
      <c r="J2" s="1638"/>
      <c r="K2" s="1638"/>
    </row>
    <row r="3" spans="1:27" x14ac:dyDescent="0.35">
      <c r="A3" s="47"/>
      <c r="B3" s="47"/>
      <c r="C3" s="1115">
        <v>1000</v>
      </c>
      <c r="Y3" s="1616" t="s">
        <v>439</v>
      </c>
      <c r="Z3" s="1616"/>
      <c r="AA3" s="1616"/>
    </row>
    <row r="4" spans="1:27" ht="33" customHeight="1" x14ac:dyDescent="0.35">
      <c r="A4" s="1646" t="s">
        <v>0</v>
      </c>
      <c r="B4" s="1647"/>
      <c r="C4" s="1641" t="s">
        <v>351</v>
      </c>
      <c r="D4" s="1641"/>
      <c r="E4" s="1641"/>
      <c r="F4" s="1641"/>
      <c r="G4" s="1641"/>
      <c r="H4" s="1641"/>
      <c r="I4" s="1641"/>
      <c r="J4" s="1641"/>
      <c r="K4" s="1641"/>
      <c r="L4" s="1641"/>
      <c r="M4" s="1641"/>
      <c r="N4" s="1641"/>
      <c r="O4" s="1641"/>
      <c r="P4" s="1641"/>
      <c r="Q4" s="1641"/>
      <c r="R4" s="1641"/>
      <c r="S4" s="1641"/>
      <c r="T4" s="1641"/>
      <c r="U4" s="1641"/>
      <c r="V4" s="1641"/>
      <c r="W4" s="1641"/>
      <c r="X4" s="1641"/>
      <c r="Y4" s="1639" t="s">
        <v>250</v>
      </c>
      <c r="Z4" s="1642" t="s">
        <v>355</v>
      </c>
      <c r="AA4" s="1639" t="s">
        <v>381</v>
      </c>
    </row>
    <row r="5" spans="1:27" ht="33" customHeight="1" x14ac:dyDescent="0.35">
      <c r="A5" s="1648"/>
      <c r="B5" s="1649"/>
      <c r="C5" s="1116" t="s">
        <v>637</v>
      </c>
      <c r="D5" s="1116" t="s">
        <v>159</v>
      </c>
      <c r="E5" s="1116" t="s">
        <v>746</v>
      </c>
      <c r="F5" s="1116" t="s">
        <v>160</v>
      </c>
      <c r="G5" s="1116" t="s">
        <v>161</v>
      </c>
      <c r="H5" s="1116" t="s">
        <v>162</v>
      </c>
      <c r="I5" s="1116" t="s">
        <v>163</v>
      </c>
      <c r="J5" s="1116" t="s">
        <v>164</v>
      </c>
      <c r="K5" s="1116" t="s">
        <v>165</v>
      </c>
      <c r="L5" s="1116" t="s">
        <v>166</v>
      </c>
      <c r="M5" s="1116" t="s">
        <v>694</v>
      </c>
      <c r="N5" s="1116" t="s">
        <v>167</v>
      </c>
      <c r="O5" s="1116" t="s">
        <v>168</v>
      </c>
      <c r="P5" s="49" t="s">
        <v>169</v>
      </c>
      <c r="Q5" s="1116" t="s">
        <v>170</v>
      </c>
      <c r="R5" s="1116" t="s">
        <v>171</v>
      </c>
      <c r="S5" s="1116" t="s">
        <v>172</v>
      </c>
      <c r="T5" s="1116" t="s">
        <v>747</v>
      </c>
      <c r="U5" s="1116" t="s">
        <v>1005</v>
      </c>
      <c r="V5" s="1116" t="s">
        <v>173</v>
      </c>
      <c r="W5" s="1116" t="s">
        <v>174</v>
      </c>
      <c r="X5" s="1116" t="s">
        <v>696</v>
      </c>
      <c r="Y5" s="1650"/>
      <c r="Z5" s="1643"/>
      <c r="AA5" s="1640"/>
    </row>
    <row r="6" spans="1:27" ht="47.25" customHeight="1" x14ac:dyDescent="0.35">
      <c r="A6" s="150" t="s">
        <v>352</v>
      </c>
      <c r="B6" s="151" t="s">
        <v>356</v>
      </c>
      <c r="C6" s="1168"/>
      <c r="D6" s="1168"/>
      <c r="E6" s="1168"/>
      <c r="F6" s="1168"/>
      <c r="G6" s="1168"/>
      <c r="H6" s="1168"/>
      <c r="I6" s="1168"/>
      <c r="J6" s="1168"/>
      <c r="K6" s="1168"/>
      <c r="L6" s="1168"/>
      <c r="M6" s="1168"/>
      <c r="N6" s="1168"/>
      <c r="O6" s="1168"/>
      <c r="P6" s="1168"/>
      <c r="Q6" s="1168"/>
      <c r="R6" s="1168"/>
      <c r="S6" s="1168"/>
      <c r="T6" s="1168"/>
      <c r="U6" s="1168"/>
      <c r="V6" s="1168"/>
      <c r="W6" s="1168"/>
      <c r="X6" s="1168"/>
      <c r="Y6" s="1169"/>
      <c r="Z6" s="1168"/>
      <c r="AA6" s="1169"/>
    </row>
    <row r="7" spans="1:27" ht="39" customHeight="1" x14ac:dyDescent="0.35">
      <c r="A7" s="147" t="s">
        <v>357</v>
      </c>
      <c r="B7" s="148" t="s">
        <v>358</v>
      </c>
      <c r="C7" s="799">
        <v>0</v>
      </c>
      <c r="D7" s="799">
        <v>71.5</v>
      </c>
      <c r="E7" s="534">
        <v>0</v>
      </c>
      <c r="F7" s="534">
        <v>0</v>
      </c>
      <c r="G7" s="799">
        <v>0</v>
      </c>
      <c r="H7" s="799">
        <v>0</v>
      </c>
      <c r="I7" s="799">
        <v>0</v>
      </c>
      <c r="J7" s="799">
        <v>0</v>
      </c>
      <c r="K7" s="799">
        <v>0</v>
      </c>
      <c r="L7" s="799">
        <v>1299.4899399999999</v>
      </c>
      <c r="M7" s="799">
        <v>0</v>
      </c>
      <c r="N7" s="799">
        <v>82698.330530000007</v>
      </c>
      <c r="O7" s="799">
        <v>0</v>
      </c>
      <c r="P7" s="1157">
        <v>0</v>
      </c>
      <c r="Q7" s="799">
        <v>0</v>
      </c>
      <c r="R7" s="799">
        <v>0</v>
      </c>
      <c r="S7" s="1157"/>
      <c r="T7" s="799">
        <v>0</v>
      </c>
      <c r="U7" s="799">
        <v>0</v>
      </c>
      <c r="V7" s="799">
        <v>328854.79599999997</v>
      </c>
      <c r="W7" s="799">
        <v>0</v>
      </c>
      <c r="X7" s="1157">
        <v>0</v>
      </c>
      <c r="Y7" s="1170">
        <v>412924.11647000001</v>
      </c>
      <c r="Z7" s="799">
        <v>0</v>
      </c>
      <c r="AA7" s="1170">
        <v>412924.11647000001</v>
      </c>
    </row>
    <row r="8" spans="1:27" s="152" customFormat="1" ht="39" customHeight="1" x14ac:dyDescent="0.2">
      <c r="A8" s="147" t="s">
        <v>359</v>
      </c>
      <c r="B8" s="148" t="s">
        <v>360</v>
      </c>
      <c r="C8" s="799">
        <v>0</v>
      </c>
      <c r="D8" s="799">
        <v>0</v>
      </c>
      <c r="E8" s="534">
        <v>0</v>
      </c>
      <c r="F8" s="534">
        <v>0</v>
      </c>
      <c r="G8" s="799">
        <v>0</v>
      </c>
      <c r="H8" s="799">
        <v>0</v>
      </c>
      <c r="I8" s="799">
        <v>0</v>
      </c>
      <c r="J8" s="799">
        <v>0</v>
      </c>
      <c r="K8" s="799">
        <v>0</v>
      </c>
      <c r="L8" s="799">
        <v>0</v>
      </c>
      <c r="M8" s="799">
        <v>0</v>
      </c>
      <c r="N8" s="799">
        <v>0</v>
      </c>
      <c r="O8" s="799">
        <v>0</v>
      </c>
      <c r="P8" s="1157">
        <v>0</v>
      </c>
      <c r="Q8" s="799">
        <v>0</v>
      </c>
      <c r="R8" s="799">
        <v>0</v>
      </c>
      <c r="S8" s="1157"/>
      <c r="T8" s="799">
        <v>0</v>
      </c>
      <c r="U8" s="799">
        <v>0</v>
      </c>
      <c r="V8" s="799">
        <v>0</v>
      </c>
      <c r="W8" s="799">
        <v>0</v>
      </c>
      <c r="X8" s="1157">
        <v>0</v>
      </c>
      <c r="Y8" s="1170">
        <v>0</v>
      </c>
      <c r="Z8" s="799">
        <v>0</v>
      </c>
      <c r="AA8" s="1170">
        <v>0</v>
      </c>
    </row>
    <row r="9" spans="1:27" s="152" customFormat="1" ht="39" customHeight="1" x14ac:dyDescent="0.2">
      <c r="A9" s="147" t="s">
        <v>361</v>
      </c>
      <c r="B9" s="148" t="s">
        <v>362</v>
      </c>
      <c r="C9" s="799">
        <v>0</v>
      </c>
      <c r="D9" s="799">
        <v>1.0917600000000001</v>
      </c>
      <c r="E9" s="534">
        <v>0</v>
      </c>
      <c r="F9" s="534">
        <v>0</v>
      </c>
      <c r="G9" s="799">
        <v>0</v>
      </c>
      <c r="H9" s="799">
        <v>0</v>
      </c>
      <c r="I9" s="799">
        <v>0</v>
      </c>
      <c r="J9" s="799">
        <v>0</v>
      </c>
      <c r="K9" s="799">
        <v>0</v>
      </c>
      <c r="L9" s="799">
        <v>0</v>
      </c>
      <c r="M9" s="799">
        <v>0</v>
      </c>
      <c r="N9" s="799">
        <v>-863.51831000000004</v>
      </c>
      <c r="O9" s="799">
        <v>0</v>
      </c>
      <c r="P9" s="1157">
        <v>0</v>
      </c>
      <c r="Q9" s="799">
        <v>0</v>
      </c>
      <c r="R9" s="799">
        <v>0</v>
      </c>
      <c r="S9" s="1157"/>
      <c r="T9" s="799">
        <v>0</v>
      </c>
      <c r="U9" s="799">
        <v>0</v>
      </c>
      <c r="V9" s="799">
        <v>0</v>
      </c>
      <c r="W9" s="799">
        <v>0</v>
      </c>
      <c r="X9" s="1157">
        <v>0</v>
      </c>
      <c r="Y9" s="1170">
        <v>-862.42655000000002</v>
      </c>
      <c r="Z9" s="799">
        <v>0</v>
      </c>
      <c r="AA9" s="1170">
        <v>-862.42655000000002</v>
      </c>
    </row>
    <row r="10" spans="1:27" s="152" customFormat="1" ht="39" customHeight="1" x14ac:dyDescent="0.2">
      <c r="A10" s="147" t="s">
        <v>363</v>
      </c>
      <c r="B10" s="148" t="s">
        <v>364</v>
      </c>
      <c r="C10" s="1128">
        <v>0</v>
      </c>
      <c r="D10" s="1128">
        <v>70.408240000000006</v>
      </c>
      <c r="E10" s="1173">
        <v>0</v>
      </c>
      <c r="F10" s="1173">
        <v>0</v>
      </c>
      <c r="G10" s="1128">
        <v>0</v>
      </c>
      <c r="H10" s="1128">
        <v>0</v>
      </c>
      <c r="I10" s="1128">
        <v>0</v>
      </c>
      <c r="J10" s="1128">
        <v>0</v>
      </c>
      <c r="K10" s="1128">
        <v>0</v>
      </c>
      <c r="L10" s="1128">
        <v>1299.4899399999999</v>
      </c>
      <c r="M10" s="1128">
        <v>0</v>
      </c>
      <c r="N10" s="1128">
        <v>83561.848840000006</v>
      </c>
      <c r="O10" s="1128">
        <v>0</v>
      </c>
      <c r="P10" s="1161">
        <v>0</v>
      </c>
      <c r="Q10" s="1128">
        <v>0</v>
      </c>
      <c r="R10" s="1128">
        <v>0</v>
      </c>
      <c r="S10" s="1161"/>
      <c r="T10" s="1128">
        <v>0</v>
      </c>
      <c r="U10" s="1128">
        <v>0</v>
      </c>
      <c r="V10" s="1128">
        <v>328854.79599999997</v>
      </c>
      <c r="W10" s="1128">
        <v>0</v>
      </c>
      <c r="X10" s="1161">
        <v>0</v>
      </c>
      <c r="Y10" s="1171">
        <v>413786.54301999998</v>
      </c>
      <c r="Z10" s="1128">
        <v>0</v>
      </c>
      <c r="AA10" s="1171">
        <v>413786.54301999998</v>
      </c>
    </row>
    <row r="11" spans="1:27" s="152" customFormat="1" ht="47.25" customHeight="1" x14ac:dyDescent="0.2">
      <c r="A11" s="155" t="s">
        <v>353</v>
      </c>
      <c r="B11" s="151" t="s">
        <v>365</v>
      </c>
      <c r="C11" s="799"/>
      <c r="D11" s="799"/>
      <c r="E11" s="534"/>
      <c r="F11" s="534"/>
      <c r="G11" s="799"/>
      <c r="H11" s="799"/>
      <c r="I11" s="799"/>
      <c r="J11" s="799"/>
      <c r="K11" s="799"/>
      <c r="L11" s="799"/>
      <c r="M11" s="799"/>
      <c r="N11" s="799"/>
      <c r="O11" s="799"/>
      <c r="P11" s="1157"/>
      <c r="Q11" s="799"/>
      <c r="R11" s="799"/>
      <c r="S11" s="1157"/>
      <c r="T11" s="799"/>
      <c r="U11" s="799"/>
      <c r="V11" s="799"/>
      <c r="W11" s="799"/>
      <c r="X11" s="1157"/>
      <c r="Y11" s="1172"/>
      <c r="Z11" s="799"/>
      <c r="AA11" s="1172"/>
    </row>
    <row r="12" spans="1:27" s="152" customFormat="1" ht="39" customHeight="1" x14ac:dyDescent="0.2">
      <c r="A12" s="147" t="s">
        <v>366</v>
      </c>
      <c r="B12" s="148" t="s">
        <v>358</v>
      </c>
      <c r="C12" s="799">
        <v>0</v>
      </c>
      <c r="D12" s="799">
        <v>857741.98037999996</v>
      </c>
      <c r="E12" s="534">
        <v>0</v>
      </c>
      <c r="F12" s="534">
        <v>0</v>
      </c>
      <c r="G12" s="799">
        <v>0</v>
      </c>
      <c r="H12" s="799">
        <v>0</v>
      </c>
      <c r="I12" s="799">
        <v>0</v>
      </c>
      <c r="J12" s="799">
        <v>0</v>
      </c>
      <c r="K12" s="799">
        <v>0</v>
      </c>
      <c r="L12" s="799">
        <v>109007.50416</v>
      </c>
      <c r="M12" s="799">
        <v>0</v>
      </c>
      <c r="N12" s="799">
        <v>48627.870130000003</v>
      </c>
      <c r="O12" s="799">
        <v>0</v>
      </c>
      <c r="P12" s="1157">
        <v>0</v>
      </c>
      <c r="Q12" s="799">
        <v>0</v>
      </c>
      <c r="R12" s="799">
        <v>0</v>
      </c>
      <c r="S12" s="1157"/>
      <c r="T12" s="799">
        <v>0</v>
      </c>
      <c r="U12" s="799">
        <v>0</v>
      </c>
      <c r="V12" s="799">
        <v>891664.745</v>
      </c>
      <c r="W12" s="799">
        <v>0</v>
      </c>
      <c r="X12" s="1157">
        <v>0</v>
      </c>
      <c r="Y12" s="1170">
        <v>1907042.0996699999</v>
      </c>
      <c r="Z12" s="799">
        <v>0</v>
      </c>
      <c r="AA12" s="1170">
        <v>1907042.0996699999</v>
      </c>
    </row>
    <row r="13" spans="1:27" s="152" customFormat="1" ht="39" customHeight="1" x14ac:dyDescent="0.2">
      <c r="A13" s="147" t="s">
        <v>367</v>
      </c>
      <c r="B13" s="148" t="s">
        <v>360</v>
      </c>
      <c r="C13" s="799">
        <v>0</v>
      </c>
      <c r="D13" s="799">
        <v>0</v>
      </c>
      <c r="E13" s="534">
        <v>0</v>
      </c>
      <c r="F13" s="534">
        <v>0</v>
      </c>
      <c r="G13" s="799">
        <v>0</v>
      </c>
      <c r="H13" s="799">
        <v>0</v>
      </c>
      <c r="I13" s="799">
        <v>0</v>
      </c>
      <c r="J13" s="799">
        <v>0</v>
      </c>
      <c r="K13" s="799">
        <v>0</v>
      </c>
      <c r="L13" s="799">
        <v>0</v>
      </c>
      <c r="M13" s="799">
        <v>0</v>
      </c>
      <c r="N13" s="799">
        <v>0</v>
      </c>
      <c r="O13" s="799">
        <v>0</v>
      </c>
      <c r="P13" s="1157">
        <v>0</v>
      </c>
      <c r="Q13" s="799">
        <v>0</v>
      </c>
      <c r="R13" s="799">
        <v>0</v>
      </c>
      <c r="S13" s="1157"/>
      <c r="T13" s="799">
        <v>0</v>
      </c>
      <c r="U13" s="799">
        <v>0</v>
      </c>
      <c r="V13" s="799">
        <v>0</v>
      </c>
      <c r="W13" s="799">
        <v>0</v>
      </c>
      <c r="X13" s="1157">
        <v>0</v>
      </c>
      <c r="Y13" s="1170">
        <v>0</v>
      </c>
      <c r="Z13" s="799">
        <v>0</v>
      </c>
      <c r="AA13" s="1170">
        <v>0</v>
      </c>
    </row>
    <row r="14" spans="1:27" s="152" customFormat="1" ht="39" customHeight="1" x14ac:dyDescent="0.2">
      <c r="A14" s="147" t="s">
        <v>368</v>
      </c>
      <c r="B14" s="148" t="s">
        <v>362</v>
      </c>
      <c r="C14" s="799">
        <v>0</v>
      </c>
      <c r="D14" s="799">
        <v>14443.553980000001</v>
      </c>
      <c r="E14" s="534">
        <v>0</v>
      </c>
      <c r="F14" s="534">
        <v>0</v>
      </c>
      <c r="G14" s="799">
        <v>0</v>
      </c>
      <c r="H14" s="799">
        <v>0</v>
      </c>
      <c r="I14" s="799">
        <v>0</v>
      </c>
      <c r="J14" s="799">
        <v>0</v>
      </c>
      <c r="K14" s="799">
        <v>0</v>
      </c>
      <c r="L14" s="799">
        <v>103.85522</v>
      </c>
      <c r="M14" s="799">
        <v>0</v>
      </c>
      <c r="N14" s="799">
        <v>43.780709999999999</v>
      </c>
      <c r="O14" s="799">
        <v>0</v>
      </c>
      <c r="P14" s="1157">
        <v>0</v>
      </c>
      <c r="Q14" s="799">
        <v>0</v>
      </c>
      <c r="R14" s="799">
        <v>0</v>
      </c>
      <c r="S14" s="1157"/>
      <c r="T14" s="799">
        <v>0</v>
      </c>
      <c r="U14" s="799">
        <v>0</v>
      </c>
      <c r="V14" s="799">
        <v>0</v>
      </c>
      <c r="W14" s="799">
        <v>0</v>
      </c>
      <c r="X14" s="1157">
        <v>0</v>
      </c>
      <c r="Y14" s="1170">
        <v>14591.189910000001</v>
      </c>
      <c r="Z14" s="799">
        <v>0</v>
      </c>
      <c r="AA14" s="1170">
        <v>14591.189910000001</v>
      </c>
    </row>
    <row r="15" spans="1:27" s="152" customFormat="1" ht="39" customHeight="1" x14ac:dyDescent="0.2">
      <c r="A15" s="147" t="s">
        <v>369</v>
      </c>
      <c r="B15" s="148" t="s">
        <v>364</v>
      </c>
      <c r="C15" s="1128">
        <v>0</v>
      </c>
      <c r="D15" s="1128">
        <v>843298.4264</v>
      </c>
      <c r="E15" s="1173">
        <v>0</v>
      </c>
      <c r="F15" s="1173">
        <v>0</v>
      </c>
      <c r="G15" s="1128">
        <v>0</v>
      </c>
      <c r="H15" s="1128">
        <v>0</v>
      </c>
      <c r="I15" s="1128">
        <v>0</v>
      </c>
      <c r="J15" s="1128">
        <v>0</v>
      </c>
      <c r="K15" s="1128">
        <v>0</v>
      </c>
      <c r="L15" s="1128">
        <v>108903.64894</v>
      </c>
      <c r="M15" s="1128">
        <v>0</v>
      </c>
      <c r="N15" s="1128">
        <v>48584.089420000004</v>
      </c>
      <c r="O15" s="1128">
        <v>0</v>
      </c>
      <c r="P15" s="1161">
        <v>0</v>
      </c>
      <c r="Q15" s="1128">
        <v>0</v>
      </c>
      <c r="R15" s="1128">
        <v>0</v>
      </c>
      <c r="S15" s="1161"/>
      <c r="T15" s="1128">
        <v>0</v>
      </c>
      <c r="U15" s="1128">
        <v>0</v>
      </c>
      <c r="V15" s="1128">
        <v>891664.745</v>
      </c>
      <c r="W15" s="1128">
        <v>0</v>
      </c>
      <c r="X15" s="1161">
        <v>0</v>
      </c>
      <c r="Y15" s="1171">
        <v>1892450.90976</v>
      </c>
      <c r="Z15" s="1128">
        <v>0</v>
      </c>
      <c r="AA15" s="1171">
        <v>1892450.90976</v>
      </c>
    </row>
    <row r="16" spans="1:27" s="152" customFormat="1" ht="47.25" customHeight="1" x14ac:dyDescent="0.2">
      <c r="A16" s="155" t="s">
        <v>354</v>
      </c>
      <c r="B16" s="151" t="s">
        <v>370</v>
      </c>
      <c r="C16" s="799"/>
      <c r="D16" s="799"/>
      <c r="E16" s="534"/>
      <c r="F16" s="534"/>
      <c r="G16" s="799"/>
      <c r="H16" s="799"/>
      <c r="I16" s="799"/>
      <c r="J16" s="799"/>
      <c r="K16" s="799"/>
      <c r="L16" s="799"/>
      <c r="M16" s="799"/>
      <c r="N16" s="799"/>
      <c r="O16" s="799"/>
      <c r="P16" s="1157"/>
      <c r="Q16" s="799"/>
      <c r="R16" s="799"/>
      <c r="S16" s="1157"/>
      <c r="T16" s="799"/>
      <c r="U16" s="799"/>
      <c r="V16" s="799"/>
      <c r="W16" s="799"/>
      <c r="X16" s="1157"/>
      <c r="Y16" s="1172"/>
      <c r="Z16" s="799"/>
      <c r="AA16" s="1172"/>
    </row>
    <row r="17" spans="1:27" s="152" customFormat="1" ht="39" customHeight="1" x14ac:dyDescent="0.2">
      <c r="A17" s="147" t="s">
        <v>371</v>
      </c>
      <c r="B17" s="148" t="s">
        <v>358</v>
      </c>
      <c r="C17" s="799">
        <v>0</v>
      </c>
      <c r="D17" s="799">
        <v>2863.83763</v>
      </c>
      <c r="E17" s="534">
        <v>0</v>
      </c>
      <c r="F17" s="534">
        <v>0</v>
      </c>
      <c r="G17" s="799">
        <v>0</v>
      </c>
      <c r="H17" s="799">
        <v>0</v>
      </c>
      <c r="I17" s="799">
        <v>0</v>
      </c>
      <c r="J17" s="799">
        <v>0</v>
      </c>
      <c r="K17" s="799">
        <v>0</v>
      </c>
      <c r="L17" s="799">
        <v>0</v>
      </c>
      <c r="M17" s="799">
        <v>0</v>
      </c>
      <c r="N17" s="799">
        <v>0</v>
      </c>
      <c r="O17" s="799">
        <v>0</v>
      </c>
      <c r="P17" s="1157">
        <v>0</v>
      </c>
      <c r="Q17" s="799">
        <v>0</v>
      </c>
      <c r="R17" s="799">
        <v>0</v>
      </c>
      <c r="S17" s="1157"/>
      <c r="T17" s="799">
        <v>0</v>
      </c>
      <c r="U17" s="799">
        <v>0</v>
      </c>
      <c r="V17" s="799">
        <v>564153.24699999997</v>
      </c>
      <c r="W17" s="799">
        <v>0</v>
      </c>
      <c r="X17" s="1157">
        <v>0</v>
      </c>
      <c r="Y17" s="1170">
        <v>567017.08462999994</v>
      </c>
      <c r="Z17" s="799">
        <v>0</v>
      </c>
      <c r="AA17" s="1170">
        <v>567017.08462999994</v>
      </c>
    </row>
    <row r="18" spans="1:27" s="152" customFormat="1" ht="39" customHeight="1" x14ac:dyDescent="0.2">
      <c r="A18" s="147" t="s">
        <v>372</v>
      </c>
      <c r="B18" s="148" t="s">
        <v>360</v>
      </c>
      <c r="C18" s="799">
        <v>0</v>
      </c>
      <c r="D18" s="799">
        <v>0</v>
      </c>
      <c r="E18" s="534">
        <v>0</v>
      </c>
      <c r="F18" s="534">
        <v>0</v>
      </c>
      <c r="G18" s="799">
        <v>0</v>
      </c>
      <c r="H18" s="799">
        <v>0</v>
      </c>
      <c r="I18" s="799">
        <v>0</v>
      </c>
      <c r="J18" s="799">
        <v>0</v>
      </c>
      <c r="K18" s="799">
        <v>0</v>
      </c>
      <c r="L18" s="799">
        <v>0</v>
      </c>
      <c r="M18" s="799">
        <v>0</v>
      </c>
      <c r="N18" s="799">
        <v>0</v>
      </c>
      <c r="O18" s="799">
        <v>0</v>
      </c>
      <c r="P18" s="1157">
        <v>0</v>
      </c>
      <c r="Q18" s="799">
        <v>0</v>
      </c>
      <c r="R18" s="799">
        <v>0</v>
      </c>
      <c r="S18" s="1157"/>
      <c r="T18" s="799">
        <v>0</v>
      </c>
      <c r="U18" s="799">
        <v>0</v>
      </c>
      <c r="V18" s="799">
        <v>0</v>
      </c>
      <c r="W18" s="799">
        <v>0</v>
      </c>
      <c r="X18" s="1157">
        <v>0</v>
      </c>
      <c r="Y18" s="1170">
        <v>0</v>
      </c>
      <c r="Z18" s="799">
        <v>0</v>
      </c>
      <c r="AA18" s="1170">
        <v>0</v>
      </c>
    </row>
    <row r="19" spans="1:27" s="152" customFormat="1" ht="39" customHeight="1" x14ac:dyDescent="0.2">
      <c r="A19" s="147" t="s">
        <v>373</v>
      </c>
      <c r="B19" s="148" t="s">
        <v>362</v>
      </c>
      <c r="C19" s="799">
        <v>0</v>
      </c>
      <c r="D19" s="799">
        <v>0</v>
      </c>
      <c r="E19" s="534">
        <v>0</v>
      </c>
      <c r="F19" s="534">
        <v>0</v>
      </c>
      <c r="G19" s="799">
        <v>0</v>
      </c>
      <c r="H19" s="799">
        <v>0</v>
      </c>
      <c r="I19" s="799">
        <v>0</v>
      </c>
      <c r="J19" s="799">
        <v>0</v>
      </c>
      <c r="K19" s="799">
        <v>0</v>
      </c>
      <c r="L19" s="799">
        <v>0</v>
      </c>
      <c r="M19" s="799">
        <v>0</v>
      </c>
      <c r="N19" s="799">
        <v>0</v>
      </c>
      <c r="O19" s="799">
        <v>0</v>
      </c>
      <c r="P19" s="1157">
        <v>0</v>
      </c>
      <c r="Q19" s="799">
        <v>0</v>
      </c>
      <c r="R19" s="799">
        <v>0</v>
      </c>
      <c r="S19" s="1157"/>
      <c r="T19" s="799">
        <v>0</v>
      </c>
      <c r="U19" s="799">
        <v>0</v>
      </c>
      <c r="V19" s="799">
        <v>0</v>
      </c>
      <c r="W19" s="799">
        <v>0</v>
      </c>
      <c r="X19" s="1157">
        <v>0</v>
      </c>
      <c r="Y19" s="1170">
        <v>0</v>
      </c>
      <c r="Z19" s="799">
        <v>0</v>
      </c>
      <c r="AA19" s="1170">
        <v>0</v>
      </c>
    </row>
    <row r="20" spans="1:27" s="152" customFormat="1" ht="39" customHeight="1" x14ac:dyDescent="0.2">
      <c r="A20" s="147" t="s">
        <v>374</v>
      </c>
      <c r="B20" s="148" t="s">
        <v>364</v>
      </c>
      <c r="C20" s="1128">
        <v>0</v>
      </c>
      <c r="D20" s="1128">
        <v>2863.83763</v>
      </c>
      <c r="E20" s="1173">
        <v>0</v>
      </c>
      <c r="F20" s="1173">
        <v>0</v>
      </c>
      <c r="G20" s="1128">
        <v>0</v>
      </c>
      <c r="H20" s="1128">
        <v>0</v>
      </c>
      <c r="I20" s="1128">
        <v>0</v>
      </c>
      <c r="J20" s="1128">
        <v>0</v>
      </c>
      <c r="K20" s="1128">
        <v>0</v>
      </c>
      <c r="L20" s="1128">
        <v>0</v>
      </c>
      <c r="M20" s="1128">
        <v>0</v>
      </c>
      <c r="N20" s="1128">
        <v>0</v>
      </c>
      <c r="O20" s="1128">
        <v>0</v>
      </c>
      <c r="P20" s="1161">
        <v>0</v>
      </c>
      <c r="Q20" s="1128">
        <v>0</v>
      </c>
      <c r="R20" s="1128">
        <v>0</v>
      </c>
      <c r="S20" s="1161"/>
      <c r="T20" s="1128">
        <v>0</v>
      </c>
      <c r="U20" s="1128">
        <v>0</v>
      </c>
      <c r="V20" s="1128">
        <v>564153.24699999997</v>
      </c>
      <c r="W20" s="1128">
        <v>0</v>
      </c>
      <c r="X20" s="1161">
        <v>0</v>
      </c>
      <c r="Y20" s="1171">
        <v>567017.08462999994</v>
      </c>
      <c r="Z20" s="1128">
        <v>0</v>
      </c>
      <c r="AA20" s="1171">
        <v>567017.08462999994</v>
      </c>
    </row>
    <row r="21" spans="1:27" s="152" customFormat="1" ht="47.25" customHeight="1" x14ac:dyDescent="0.2">
      <c r="A21" s="155" t="s">
        <v>375</v>
      </c>
      <c r="B21" s="151" t="s">
        <v>376</v>
      </c>
      <c r="C21" s="799"/>
      <c r="D21" s="799"/>
      <c r="E21" s="799"/>
      <c r="F21" s="799"/>
      <c r="G21" s="799"/>
      <c r="H21" s="799"/>
      <c r="I21" s="799"/>
      <c r="J21" s="799"/>
      <c r="K21" s="799"/>
      <c r="L21" s="799"/>
      <c r="M21" s="799"/>
      <c r="N21" s="799"/>
      <c r="O21" s="799"/>
      <c r="P21" s="799"/>
      <c r="Q21" s="799"/>
      <c r="R21" s="799"/>
      <c r="S21" s="799"/>
      <c r="T21" s="799"/>
      <c r="U21" s="799"/>
      <c r="V21" s="799"/>
      <c r="W21" s="799"/>
      <c r="X21" s="799"/>
      <c r="Y21" s="1172"/>
      <c r="Z21" s="799"/>
      <c r="AA21" s="1172"/>
    </row>
    <row r="22" spans="1:27" s="152" customFormat="1" ht="39" customHeight="1" x14ac:dyDescent="0.2">
      <c r="A22" s="147" t="s">
        <v>377</v>
      </c>
      <c r="B22" s="148" t="s">
        <v>358</v>
      </c>
      <c r="C22" s="799">
        <v>0</v>
      </c>
      <c r="D22" s="799">
        <v>860677.31800999993</v>
      </c>
      <c r="E22" s="799">
        <v>0</v>
      </c>
      <c r="F22" s="799">
        <v>0</v>
      </c>
      <c r="G22" s="799">
        <v>0</v>
      </c>
      <c r="H22" s="799">
        <v>0</v>
      </c>
      <c r="I22" s="799">
        <v>0</v>
      </c>
      <c r="J22" s="799">
        <v>0</v>
      </c>
      <c r="K22" s="799">
        <v>0</v>
      </c>
      <c r="L22" s="799">
        <v>110306.9941</v>
      </c>
      <c r="M22" s="799">
        <v>0</v>
      </c>
      <c r="N22" s="799">
        <v>131326.20066</v>
      </c>
      <c r="O22" s="799">
        <v>0</v>
      </c>
      <c r="P22" s="799">
        <v>0</v>
      </c>
      <c r="Q22" s="799">
        <v>0</v>
      </c>
      <c r="R22" s="799">
        <v>0</v>
      </c>
      <c r="S22" s="799">
        <v>0</v>
      </c>
      <c r="T22" s="799">
        <v>0</v>
      </c>
      <c r="U22" s="799">
        <v>0</v>
      </c>
      <c r="V22" s="799">
        <v>1784672.7879999999</v>
      </c>
      <c r="W22" s="799">
        <v>0</v>
      </c>
      <c r="X22" s="799">
        <v>0</v>
      </c>
      <c r="Y22" s="1170">
        <v>2886983.3007699996</v>
      </c>
      <c r="Z22" s="799">
        <v>0</v>
      </c>
      <c r="AA22" s="1170">
        <v>2886983.3007699996</v>
      </c>
    </row>
    <row r="23" spans="1:27" s="152" customFormat="1" ht="39" customHeight="1" x14ac:dyDescent="0.2">
      <c r="A23" s="147" t="s">
        <v>378</v>
      </c>
      <c r="B23" s="148" t="s">
        <v>360</v>
      </c>
      <c r="C23" s="799">
        <v>0</v>
      </c>
      <c r="D23" s="799">
        <v>0</v>
      </c>
      <c r="E23" s="799">
        <v>0</v>
      </c>
      <c r="F23" s="799">
        <v>0</v>
      </c>
      <c r="G23" s="799">
        <v>0</v>
      </c>
      <c r="H23" s="799">
        <v>0</v>
      </c>
      <c r="I23" s="799">
        <v>0</v>
      </c>
      <c r="J23" s="799">
        <v>0</v>
      </c>
      <c r="K23" s="799">
        <v>0</v>
      </c>
      <c r="L23" s="799">
        <v>0</v>
      </c>
      <c r="M23" s="799">
        <v>0</v>
      </c>
      <c r="N23" s="799">
        <v>0</v>
      </c>
      <c r="O23" s="799">
        <v>0</v>
      </c>
      <c r="P23" s="799">
        <v>0</v>
      </c>
      <c r="Q23" s="799">
        <v>0</v>
      </c>
      <c r="R23" s="799">
        <v>0</v>
      </c>
      <c r="S23" s="799">
        <v>0</v>
      </c>
      <c r="T23" s="799">
        <v>0</v>
      </c>
      <c r="U23" s="799">
        <v>0</v>
      </c>
      <c r="V23" s="799">
        <v>0</v>
      </c>
      <c r="W23" s="799">
        <v>0</v>
      </c>
      <c r="X23" s="799">
        <v>0</v>
      </c>
      <c r="Y23" s="1170">
        <v>0</v>
      </c>
      <c r="Z23" s="799">
        <v>0</v>
      </c>
      <c r="AA23" s="1170">
        <v>0</v>
      </c>
    </row>
    <row r="24" spans="1:27" ht="39" customHeight="1" x14ac:dyDescent="0.35">
      <c r="A24" s="147" t="s">
        <v>379</v>
      </c>
      <c r="B24" s="148" t="s">
        <v>362</v>
      </c>
      <c r="C24" s="799">
        <v>0</v>
      </c>
      <c r="D24" s="799">
        <v>14444.64574</v>
      </c>
      <c r="E24" s="799">
        <v>0</v>
      </c>
      <c r="F24" s="799">
        <v>0</v>
      </c>
      <c r="G24" s="799">
        <v>0</v>
      </c>
      <c r="H24" s="799">
        <v>0</v>
      </c>
      <c r="I24" s="799">
        <v>0</v>
      </c>
      <c r="J24" s="799">
        <v>0</v>
      </c>
      <c r="K24" s="799">
        <v>0</v>
      </c>
      <c r="L24" s="799">
        <v>103.85522</v>
      </c>
      <c r="M24" s="799">
        <v>0</v>
      </c>
      <c r="N24" s="799">
        <v>-819.73760000000004</v>
      </c>
      <c r="O24" s="799">
        <v>0</v>
      </c>
      <c r="P24" s="799">
        <v>0</v>
      </c>
      <c r="Q24" s="799">
        <v>0</v>
      </c>
      <c r="R24" s="799">
        <v>0</v>
      </c>
      <c r="S24" s="799">
        <v>0</v>
      </c>
      <c r="T24" s="799">
        <v>0</v>
      </c>
      <c r="U24" s="799">
        <v>0</v>
      </c>
      <c r="V24" s="799">
        <v>0</v>
      </c>
      <c r="W24" s="799">
        <v>0</v>
      </c>
      <c r="X24" s="799">
        <v>0</v>
      </c>
      <c r="Y24" s="1170">
        <v>13728.763359999999</v>
      </c>
      <c r="Z24" s="799">
        <v>0</v>
      </c>
      <c r="AA24" s="1170">
        <v>13728.763359999999</v>
      </c>
    </row>
    <row r="25" spans="1:27" ht="47.25" customHeight="1" x14ac:dyDescent="0.35">
      <c r="A25" s="156" t="s">
        <v>380</v>
      </c>
      <c r="B25" s="157" t="s">
        <v>364</v>
      </c>
      <c r="C25" s="1128">
        <v>0</v>
      </c>
      <c r="D25" s="1128">
        <v>846232.67226999998</v>
      </c>
      <c r="E25" s="1128">
        <v>0</v>
      </c>
      <c r="F25" s="1128">
        <v>0</v>
      </c>
      <c r="G25" s="1128">
        <v>0</v>
      </c>
      <c r="H25" s="1128">
        <v>0</v>
      </c>
      <c r="I25" s="1128">
        <v>0</v>
      </c>
      <c r="J25" s="1128">
        <v>0</v>
      </c>
      <c r="K25" s="1128">
        <v>0</v>
      </c>
      <c r="L25" s="1128">
        <v>110203.13888</v>
      </c>
      <c r="M25" s="1128">
        <v>0</v>
      </c>
      <c r="N25" s="1128">
        <v>132145.93826</v>
      </c>
      <c r="O25" s="1128">
        <v>0</v>
      </c>
      <c r="P25" s="1128">
        <v>0</v>
      </c>
      <c r="Q25" s="1128">
        <v>0</v>
      </c>
      <c r="R25" s="1128">
        <v>0</v>
      </c>
      <c r="S25" s="1128">
        <v>0</v>
      </c>
      <c r="T25" s="1128">
        <v>0</v>
      </c>
      <c r="U25" s="1128">
        <v>0</v>
      </c>
      <c r="V25" s="1128">
        <v>1784672.7879999999</v>
      </c>
      <c r="W25" s="1128">
        <v>0</v>
      </c>
      <c r="X25" s="1128">
        <v>0</v>
      </c>
      <c r="Y25" s="1171">
        <v>2873254.5374099999</v>
      </c>
      <c r="Z25" s="1128">
        <v>0</v>
      </c>
      <c r="AA25" s="1171">
        <v>2873254.5374099999</v>
      </c>
    </row>
    <row r="27" spans="1:27" x14ac:dyDescent="0.35"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</row>
    <row r="28" spans="1:27" x14ac:dyDescent="0.35"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</row>
    <row r="29" spans="1:27" x14ac:dyDescent="0.35"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</row>
    <row r="30" spans="1:27" x14ac:dyDescent="0.35"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</row>
    <row r="31" spans="1:27" x14ac:dyDescent="0.35"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</row>
    <row r="32" spans="1:27" x14ac:dyDescent="0.35"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</row>
    <row r="33" spans="3:27" x14ac:dyDescent="0.35"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</row>
    <row r="34" spans="3:27" x14ac:dyDescent="0.35"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</row>
    <row r="35" spans="3:27" x14ac:dyDescent="0.3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</row>
    <row r="36" spans="3:27" x14ac:dyDescent="0.35"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</row>
    <row r="37" spans="3:27" x14ac:dyDescent="0.35"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</row>
    <row r="38" spans="3:27" x14ac:dyDescent="0.35"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</row>
    <row r="39" spans="3:27" x14ac:dyDescent="0.35"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</row>
    <row r="40" spans="3:27" x14ac:dyDescent="0.35"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</row>
    <row r="41" spans="3:27" x14ac:dyDescent="0.35"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</row>
    <row r="42" spans="3:27" x14ac:dyDescent="0.35"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</row>
    <row r="43" spans="3:27" x14ac:dyDescent="0.35"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</row>
    <row r="44" spans="3:27" x14ac:dyDescent="0.35"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</row>
    <row r="45" spans="3:27" x14ac:dyDescent="0.35"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</row>
  </sheetData>
  <mergeCells count="8">
    <mergeCell ref="A1:K1"/>
    <mergeCell ref="A2:K2"/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04" bottom="0" header="0.511811023622047" footer="0.511811023622047"/>
  <pageSetup paperSize="9" scale="38" orientation="landscape" horizontalDpi="200" verticalDpi="200" r:id="rId1"/>
  <headerFooter alignWithMargins="0">
    <oddFooter>&amp;C&amp;16 31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6" tint="0.79998168889431442"/>
    <pageSetUpPr fitToPage="1"/>
  </sheetPr>
  <dimension ref="A1:AA45"/>
  <sheetViews>
    <sheetView view="pageBreakPreview" zoomScale="55" zoomScaleNormal="85" zoomScaleSheetLayoutView="55" workbookViewId="0">
      <pane xSplit="2" ySplit="5" topLeftCell="C6" activePane="bottomRight" state="frozen"/>
      <selection activeCell="C46" sqref="C46"/>
      <selection pane="topRight" activeCell="C46" sqref="C46"/>
      <selection pane="bottomLeft" activeCell="C46" sqref="C46"/>
      <selection pane="bottomRight" activeCell="C46" sqref="C46"/>
    </sheetView>
  </sheetViews>
  <sheetFormatPr defaultColWidth="9" defaultRowHeight="24" x14ac:dyDescent="0.55000000000000004"/>
  <cols>
    <col min="1" max="1" width="36.375" style="12" customWidth="1"/>
    <col min="2" max="2" width="32.875" style="12" hidden="1" customWidth="1"/>
    <col min="3" max="3" width="14.125" style="145" customWidth="1"/>
    <col min="4" max="18" width="14.125" style="12" customWidth="1"/>
    <col min="19" max="19" width="14.125" style="12" hidden="1" customWidth="1"/>
    <col min="20" max="24" width="14.125" style="12" customWidth="1"/>
    <col min="25" max="25" width="15.375" style="12" bestFit="1" customWidth="1"/>
    <col min="26" max="26" width="13.875" style="12" customWidth="1"/>
    <col min="27" max="27" width="15.375" style="12" bestFit="1" customWidth="1"/>
    <col min="28" max="16384" width="9" style="12"/>
  </cols>
  <sheetData>
    <row r="1" spans="1:27" s="22" customFormat="1" ht="33" x14ac:dyDescent="0.75">
      <c r="A1" s="1638" t="s">
        <v>726</v>
      </c>
      <c r="B1" s="1638"/>
      <c r="C1" s="1638"/>
      <c r="D1" s="1638"/>
      <c r="E1" s="1638"/>
      <c r="F1" s="1638"/>
      <c r="G1" s="1638"/>
    </row>
    <row r="2" spans="1:27" s="22" customFormat="1" ht="33" x14ac:dyDescent="0.75">
      <c r="A2" s="1638" t="s">
        <v>781</v>
      </c>
      <c r="B2" s="1638"/>
      <c r="C2" s="1638"/>
      <c r="D2" s="1638"/>
      <c r="E2" s="1638"/>
      <c r="F2" s="1638"/>
      <c r="G2" s="1638"/>
    </row>
    <row r="3" spans="1:27" x14ac:dyDescent="0.55000000000000004">
      <c r="A3" s="47"/>
      <c r="B3" s="47"/>
      <c r="C3" s="72">
        <v>1000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1616" t="s">
        <v>439</v>
      </c>
      <c r="Z3" s="1616"/>
      <c r="AA3" s="1616"/>
    </row>
    <row r="4" spans="1:27" x14ac:dyDescent="0.55000000000000004">
      <c r="A4" s="1646" t="s">
        <v>0</v>
      </c>
      <c r="B4" s="1647"/>
      <c r="C4" s="1641" t="s">
        <v>351</v>
      </c>
      <c r="D4" s="1641"/>
      <c r="E4" s="1641"/>
      <c r="F4" s="1641"/>
      <c r="G4" s="1641"/>
      <c r="H4" s="1641"/>
      <c r="I4" s="1641"/>
      <c r="J4" s="1641"/>
      <c r="K4" s="1641"/>
      <c r="L4" s="1641"/>
      <c r="M4" s="1641"/>
      <c r="N4" s="1641"/>
      <c r="O4" s="1641"/>
      <c r="P4" s="1641"/>
      <c r="Q4" s="1641"/>
      <c r="R4" s="1641"/>
      <c r="S4" s="1641"/>
      <c r="T4" s="1641"/>
      <c r="U4" s="1641"/>
      <c r="V4" s="1641"/>
      <c r="W4" s="1641"/>
      <c r="X4" s="1641"/>
      <c r="Y4" s="1639" t="s">
        <v>250</v>
      </c>
      <c r="Z4" s="1642" t="s">
        <v>355</v>
      </c>
      <c r="AA4" s="1639" t="s">
        <v>381</v>
      </c>
    </row>
    <row r="5" spans="1:27" x14ac:dyDescent="0.55000000000000004">
      <c r="A5" s="1648"/>
      <c r="B5" s="1649"/>
      <c r="C5" s="143" t="s">
        <v>637</v>
      </c>
      <c r="D5" s="1116" t="s">
        <v>159</v>
      </c>
      <c r="E5" s="1116" t="s">
        <v>746</v>
      </c>
      <c r="F5" s="1116" t="s">
        <v>160</v>
      </c>
      <c r="G5" s="1116" t="s">
        <v>161</v>
      </c>
      <c r="H5" s="1116" t="s">
        <v>162</v>
      </c>
      <c r="I5" s="1116" t="s">
        <v>163</v>
      </c>
      <c r="J5" s="1116" t="s">
        <v>164</v>
      </c>
      <c r="K5" s="1116" t="s">
        <v>165</v>
      </c>
      <c r="L5" s="1116" t="s">
        <v>166</v>
      </c>
      <c r="M5" s="1116" t="s">
        <v>694</v>
      </c>
      <c r="N5" s="1116" t="s">
        <v>167</v>
      </c>
      <c r="O5" s="1116" t="s">
        <v>168</v>
      </c>
      <c r="P5" s="49" t="s">
        <v>169</v>
      </c>
      <c r="Q5" s="1116" t="s">
        <v>170</v>
      </c>
      <c r="R5" s="1116" t="s">
        <v>171</v>
      </c>
      <c r="S5" s="1116" t="s">
        <v>172</v>
      </c>
      <c r="T5" s="1116" t="s">
        <v>747</v>
      </c>
      <c r="U5" s="1116" t="s">
        <v>1005</v>
      </c>
      <c r="V5" s="1116" t="s">
        <v>173</v>
      </c>
      <c r="W5" s="1116" t="s">
        <v>174</v>
      </c>
      <c r="X5" s="1116" t="s">
        <v>696</v>
      </c>
      <c r="Y5" s="1650"/>
      <c r="Z5" s="1643"/>
      <c r="AA5" s="1640"/>
    </row>
    <row r="6" spans="1:27" ht="51" customHeight="1" x14ac:dyDescent="0.55000000000000004">
      <c r="A6" s="150" t="s">
        <v>352</v>
      </c>
      <c r="B6" s="151" t="s">
        <v>356</v>
      </c>
      <c r="C6" s="406"/>
      <c r="D6" s="1168"/>
      <c r="E6" s="1168"/>
      <c r="F6" s="1168"/>
      <c r="G6" s="1168"/>
      <c r="H6" s="1168"/>
      <c r="I6" s="1168"/>
      <c r="J6" s="1168"/>
      <c r="K6" s="1168"/>
      <c r="L6" s="1168"/>
      <c r="M6" s="1168"/>
      <c r="N6" s="1168"/>
      <c r="O6" s="1168"/>
      <c r="P6" s="1168"/>
      <c r="Q6" s="1168"/>
      <c r="R6" s="1168"/>
      <c r="S6" s="1168"/>
      <c r="T6" s="1168"/>
      <c r="U6" s="1168"/>
      <c r="V6" s="1168"/>
      <c r="W6" s="1168"/>
      <c r="X6" s="1168"/>
      <c r="Y6" s="1169"/>
      <c r="Z6" s="1168"/>
      <c r="AA6" s="1169"/>
    </row>
    <row r="7" spans="1:27" ht="51" customHeight="1" x14ac:dyDescent="0.55000000000000004">
      <c r="A7" s="147" t="s">
        <v>357</v>
      </c>
      <c r="B7" s="148" t="s">
        <v>358</v>
      </c>
      <c r="C7" s="799">
        <v>38099.370000000003</v>
      </c>
      <c r="D7" s="799">
        <v>3126210.1490599997</v>
      </c>
      <c r="E7" s="799">
        <v>178.4</v>
      </c>
      <c r="F7" s="799">
        <v>133278.65230000002</v>
      </c>
      <c r="G7" s="799">
        <v>45105.983</v>
      </c>
      <c r="H7" s="799">
        <v>0</v>
      </c>
      <c r="I7" s="799">
        <v>439.59165000000002</v>
      </c>
      <c r="J7" s="799">
        <v>141629.50341999999</v>
      </c>
      <c r="K7" s="799">
        <v>10148.330810000001</v>
      </c>
      <c r="L7" s="799">
        <v>20804.893</v>
      </c>
      <c r="M7" s="799">
        <v>1126.2660000000001</v>
      </c>
      <c r="N7" s="799">
        <v>405514.51487999997</v>
      </c>
      <c r="O7" s="799">
        <v>158766.88576</v>
      </c>
      <c r="P7" s="799">
        <v>16031.376839999999</v>
      </c>
      <c r="Q7" s="799">
        <v>15210.638999999999</v>
      </c>
      <c r="R7" s="799">
        <v>0</v>
      </c>
      <c r="S7" s="799"/>
      <c r="T7" s="799">
        <v>31512.666120000002</v>
      </c>
      <c r="U7" s="799">
        <v>51278.328589999997</v>
      </c>
      <c r="V7" s="799">
        <v>256881.31200000001</v>
      </c>
      <c r="W7" s="799">
        <v>28847.402999999998</v>
      </c>
      <c r="X7" s="799">
        <v>8863.7489999999998</v>
      </c>
      <c r="Y7" s="1170">
        <v>4489928.0144299995</v>
      </c>
      <c r="Z7" s="799">
        <v>0</v>
      </c>
      <c r="AA7" s="1170">
        <v>4489928.0144299995</v>
      </c>
    </row>
    <row r="8" spans="1:27" s="149" customFormat="1" ht="51" customHeight="1" x14ac:dyDescent="0.2">
      <c r="A8" s="147" t="s">
        <v>359</v>
      </c>
      <c r="B8" s="148" t="s">
        <v>360</v>
      </c>
      <c r="C8" s="799">
        <v>0</v>
      </c>
      <c r="D8" s="799">
        <v>0</v>
      </c>
      <c r="E8" s="799">
        <v>0</v>
      </c>
      <c r="F8" s="799">
        <v>0</v>
      </c>
      <c r="G8" s="799">
        <v>0</v>
      </c>
      <c r="H8" s="799">
        <v>0</v>
      </c>
      <c r="I8" s="799">
        <v>0</v>
      </c>
      <c r="J8" s="799">
        <v>0</v>
      </c>
      <c r="K8" s="799">
        <v>0</v>
      </c>
      <c r="L8" s="799">
        <v>0</v>
      </c>
      <c r="M8" s="799">
        <v>0</v>
      </c>
      <c r="N8" s="799">
        <v>0</v>
      </c>
      <c r="O8" s="799">
        <v>0</v>
      </c>
      <c r="P8" s="799">
        <v>0</v>
      </c>
      <c r="Q8" s="799">
        <v>0</v>
      </c>
      <c r="R8" s="799">
        <v>0</v>
      </c>
      <c r="S8" s="799"/>
      <c r="T8" s="799">
        <v>0</v>
      </c>
      <c r="U8" s="799">
        <v>0</v>
      </c>
      <c r="V8" s="799">
        <v>0</v>
      </c>
      <c r="W8" s="799">
        <v>0</v>
      </c>
      <c r="X8" s="799">
        <v>0</v>
      </c>
      <c r="Y8" s="1170">
        <v>0</v>
      </c>
      <c r="Z8" s="799">
        <v>0</v>
      </c>
      <c r="AA8" s="1170">
        <v>0</v>
      </c>
    </row>
    <row r="9" spans="1:27" s="149" customFormat="1" ht="51" customHeight="1" x14ac:dyDescent="0.2">
      <c r="A9" s="147" t="s">
        <v>361</v>
      </c>
      <c r="B9" s="148" t="s">
        <v>362</v>
      </c>
      <c r="C9" s="799">
        <v>0</v>
      </c>
      <c r="D9" s="799">
        <v>157843.68547</v>
      </c>
      <c r="E9" s="799">
        <v>0</v>
      </c>
      <c r="F9" s="799">
        <v>4957.2421599999998</v>
      </c>
      <c r="G9" s="799">
        <v>0</v>
      </c>
      <c r="H9" s="799">
        <v>0</v>
      </c>
      <c r="I9" s="799">
        <v>121.35211</v>
      </c>
      <c r="J9" s="799">
        <v>4316.3527999999997</v>
      </c>
      <c r="K9" s="799">
        <v>0</v>
      </c>
      <c r="L9" s="799">
        <v>46.216699999999996</v>
      </c>
      <c r="M9" s="799">
        <v>0</v>
      </c>
      <c r="N9" s="799">
        <v>38704.959360000001</v>
      </c>
      <c r="O9" s="799">
        <v>5776.64336</v>
      </c>
      <c r="P9" s="799">
        <v>776.12347999999997</v>
      </c>
      <c r="Q9" s="799">
        <v>1458.2167899999999</v>
      </c>
      <c r="R9" s="799">
        <v>0</v>
      </c>
      <c r="S9" s="799"/>
      <c r="T9" s="799">
        <v>22256.136979999999</v>
      </c>
      <c r="U9" s="799">
        <v>0</v>
      </c>
      <c r="V9" s="799">
        <v>0</v>
      </c>
      <c r="W9" s="799">
        <v>416.54068000000007</v>
      </c>
      <c r="X9" s="799">
        <v>941.95044999999982</v>
      </c>
      <c r="Y9" s="1170">
        <v>237615.42034000001</v>
      </c>
      <c r="Z9" s="799">
        <v>0</v>
      </c>
      <c r="AA9" s="1170">
        <v>237615.42034000001</v>
      </c>
    </row>
    <row r="10" spans="1:27" s="149" customFormat="1" ht="51" customHeight="1" x14ac:dyDescent="0.2">
      <c r="A10" s="147" t="s">
        <v>363</v>
      </c>
      <c r="B10" s="148" t="s">
        <v>364</v>
      </c>
      <c r="C10" s="1128">
        <v>38099.370000000003</v>
      </c>
      <c r="D10" s="1128">
        <v>2968366.4635900003</v>
      </c>
      <c r="E10" s="1128">
        <v>178.4</v>
      </c>
      <c r="F10" s="1128">
        <v>128321.41014000002</v>
      </c>
      <c r="G10" s="1128">
        <v>45105.983</v>
      </c>
      <c r="H10" s="1128">
        <v>0</v>
      </c>
      <c r="I10" s="1128">
        <v>318.23954000000003</v>
      </c>
      <c r="J10" s="1128">
        <v>137313.15062</v>
      </c>
      <c r="K10" s="1128">
        <v>10148.330810000001</v>
      </c>
      <c r="L10" s="1128">
        <v>20758.676299999999</v>
      </c>
      <c r="M10" s="1128">
        <v>1126.2660000000001</v>
      </c>
      <c r="N10" s="1128">
        <v>366809.55551999999</v>
      </c>
      <c r="O10" s="1128">
        <v>152990.24240000002</v>
      </c>
      <c r="P10" s="1128">
        <v>15255.253359999999</v>
      </c>
      <c r="Q10" s="1128">
        <v>13752.422210000001</v>
      </c>
      <c r="R10" s="1128">
        <v>0</v>
      </c>
      <c r="S10" s="1128"/>
      <c r="T10" s="1128">
        <v>9256.5291400000006</v>
      </c>
      <c r="U10" s="1128">
        <v>51278.328589999997</v>
      </c>
      <c r="V10" s="1128">
        <v>256881.31200000001</v>
      </c>
      <c r="W10" s="1128">
        <v>28430.86232</v>
      </c>
      <c r="X10" s="1128">
        <v>7921.7985499999995</v>
      </c>
      <c r="Y10" s="1171">
        <v>4252312.5940900007</v>
      </c>
      <c r="Z10" s="1128">
        <v>0</v>
      </c>
      <c r="AA10" s="1171">
        <v>4252312.5940900007</v>
      </c>
    </row>
    <row r="11" spans="1:27" s="149" customFormat="1" ht="51" customHeight="1" x14ac:dyDescent="0.2">
      <c r="A11" s="155" t="s">
        <v>353</v>
      </c>
      <c r="B11" s="151" t="s">
        <v>365</v>
      </c>
      <c r="C11" s="799"/>
      <c r="D11" s="799"/>
      <c r="E11" s="799"/>
      <c r="F11" s="799"/>
      <c r="G11" s="799"/>
      <c r="H11" s="799"/>
      <c r="I11" s="799"/>
      <c r="J11" s="799"/>
      <c r="K11" s="799"/>
      <c r="L11" s="799"/>
      <c r="M11" s="799"/>
      <c r="N11" s="799"/>
      <c r="O11" s="799"/>
      <c r="P11" s="799"/>
      <c r="Q11" s="799"/>
      <c r="R11" s="799"/>
      <c r="S11" s="799"/>
      <c r="T11" s="799"/>
      <c r="U11" s="799"/>
      <c r="V11" s="799"/>
      <c r="W11" s="799"/>
      <c r="X11" s="799"/>
      <c r="Y11" s="1172"/>
      <c r="Z11" s="799"/>
      <c r="AA11" s="1172"/>
    </row>
    <row r="12" spans="1:27" s="149" customFormat="1" ht="51" customHeight="1" x14ac:dyDescent="0.2">
      <c r="A12" s="147" t="s">
        <v>366</v>
      </c>
      <c r="B12" s="148" t="s">
        <v>358</v>
      </c>
      <c r="C12" s="799">
        <v>0</v>
      </c>
      <c r="D12" s="799">
        <v>0</v>
      </c>
      <c r="E12" s="799">
        <v>0</v>
      </c>
      <c r="F12" s="799">
        <v>0</v>
      </c>
      <c r="G12" s="799">
        <v>0</v>
      </c>
      <c r="H12" s="799">
        <v>0</v>
      </c>
      <c r="I12" s="799">
        <v>0</v>
      </c>
      <c r="J12" s="799">
        <v>0</v>
      </c>
      <c r="K12" s="799">
        <v>0</v>
      </c>
      <c r="L12" s="799">
        <v>0</v>
      </c>
      <c r="M12" s="799">
        <v>0</v>
      </c>
      <c r="N12" s="799">
        <v>0</v>
      </c>
      <c r="O12" s="799">
        <v>0</v>
      </c>
      <c r="P12" s="799">
        <v>0</v>
      </c>
      <c r="Q12" s="799">
        <v>0</v>
      </c>
      <c r="R12" s="799">
        <v>0</v>
      </c>
      <c r="S12" s="799"/>
      <c r="T12" s="799">
        <v>0</v>
      </c>
      <c r="U12" s="799">
        <v>0</v>
      </c>
      <c r="V12" s="799">
        <v>0</v>
      </c>
      <c r="W12" s="799">
        <v>45747.811000000002</v>
      </c>
      <c r="X12" s="799">
        <v>0</v>
      </c>
      <c r="Y12" s="1170">
        <v>45747.811000000002</v>
      </c>
      <c r="Z12" s="799">
        <v>0</v>
      </c>
      <c r="AA12" s="1170">
        <v>45747.811000000002</v>
      </c>
    </row>
    <row r="13" spans="1:27" s="149" customFormat="1" ht="51" customHeight="1" x14ac:dyDescent="0.2">
      <c r="A13" s="147" t="s">
        <v>367</v>
      </c>
      <c r="B13" s="148" t="s">
        <v>360</v>
      </c>
      <c r="C13" s="799">
        <v>0</v>
      </c>
      <c r="D13" s="799">
        <v>0</v>
      </c>
      <c r="E13" s="799">
        <v>0</v>
      </c>
      <c r="F13" s="799">
        <v>0</v>
      </c>
      <c r="G13" s="799">
        <v>0</v>
      </c>
      <c r="H13" s="799">
        <v>0</v>
      </c>
      <c r="I13" s="799">
        <v>0</v>
      </c>
      <c r="J13" s="799">
        <v>0</v>
      </c>
      <c r="K13" s="799">
        <v>0</v>
      </c>
      <c r="L13" s="799">
        <v>0</v>
      </c>
      <c r="M13" s="799">
        <v>0</v>
      </c>
      <c r="N13" s="799">
        <v>0</v>
      </c>
      <c r="O13" s="799">
        <v>0</v>
      </c>
      <c r="P13" s="799">
        <v>0</v>
      </c>
      <c r="Q13" s="799">
        <v>0</v>
      </c>
      <c r="R13" s="799">
        <v>0</v>
      </c>
      <c r="S13" s="799"/>
      <c r="T13" s="799">
        <v>0</v>
      </c>
      <c r="U13" s="799">
        <v>0</v>
      </c>
      <c r="V13" s="799">
        <v>0</v>
      </c>
      <c r="W13" s="799">
        <v>0</v>
      </c>
      <c r="X13" s="799">
        <v>0</v>
      </c>
      <c r="Y13" s="1170">
        <v>0</v>
      </c>
      <c r="Z13" s="799">
        <v>0</v>
      </c>
      <c r="AA13" s="1170">
        <v>0</v>
      </c>
    </row>
    <row r="14" spans="1:27" s="149" customFormat="1" ht="51" customHeight="1" x14ac:dyDescent="0.2">
      <c r="A14" s="147" t="s">
        <v>368</v>
      </c>
      <c r="B14" s="148" t="s">
        <v>362</v>
      </c>
      <c r="C14" s="799">
        <v>97.681740000000005</v>
      </c>
      <c r="D14" s="799">
        <v>0</v>
      </c>
      <c r="E14" s="799">
        <v>0</v>
      </c>
      <c r="F14" s="799">
        <v>0</v>
      </c>
      <c r="G14" s="799">
        <v>0</v>
      </c>
      <c r="H14" s="799">
        <v>0</v>
      </c>
      <c r="I14" s="799">
        <v>0</v>
      </c>
      <c r="J14" s="799">
        <v>0</v>
      </c>
      <c r="K14" s="799">
        <v>0</v>
      </c>
      <c r="L14" s="799">
        <v>0</v>
      </c>
      <c r="M14" s="799">
        <v>0</v>
      </c>
      <c r="N14" s="799">
        <v>0</v>
      </c>
      <c r="O14" s="799">
        <v>0</v>
      </c>
      <c r="P14" s="799">
        <v>0</v>
      </c>
      <c r="Q14" s="799">
        <v>0</v>
      </c>
      <c r="R14" s="799">
        <v>0</v>
      </c>
      <c r="S14" s="799"/>
      <c r="T14" s="799">
        <v>0</v>
      </c>
      <c r="U14" s="799">
        <v>0</v>
      </c>
      <c r="V14" s="799">
        <v>0</v>
      </c>
      <c r="W14" s="799">
        <v>1727.3243399999999</v>
      </c>
      <c r="X14" s="799">
        <v>0</v>
      </c>
      <c r="Y14" s="1170">
        <v>1825.0060799999999</v>
      </c>
      <c r="Z14" s="799">
        <v>0</v>
      </c>
      <c r="AA14" s="1170">
        <v>1825.0060799999999</v>
      </c>
    </row>
    <row r="15" spans="1:27" s="149" customFormat="1" ht="51" customHeight="1" x14ac:dyDescent="0.2">
      <c r="A15" s="147" t="s">
        <v>369</v>
      </c>
      <c r="B15" s="148" t="s">
        <v>364</v>
      </c>
      <c r="C15" s="1128">
        <v>-97.681740000000005</v>
      </c>
      <c r="D15" s="1128">
        <v>0</v>
      </c>
      <c r="E15" s="1128">
        <v>0</v>
      </c>
      <c r="F15" s="1128">
        <v>0</v>
      </c>
      <c r="G15" s="1128">
        <v>0</v>
      </c>
      <c r="H15" s="1128">
        <v>0</v>
      </c>
      <c r="I15" s="1128">
        <v>0</v>
      </c>
      <c r="J15" s="1128">
        <v>0</v>
      </c>
      <c r="K15" s="1128">
        <v>0</v>
      </c>
      <c r="L15" s="1128">
        <v>0</v>
      </c>
      <c r="M15" s="1128">
        <v>0</v>
      </c>
      <c r="N15" s="1128">
        <v>0</v>
      </c>
      <c r="O15" s="1128">
        <v>0</v>
      </c>
      <c r="P15" s="1128">
        <v>0</v>
      </c>
      <c r="Q15" s="1128">
        <v>0</v>
      </c>
      <c r="R15" s="1128">
        <v>0</v>
      </c>
      <c r="S15" s="1128"/>
      <c r="T15" s="1128">
        <v>0</v>
      </c>
      <c r="U15" s="1128">
        <v>0</v>
      </c>
      <c r="V15" s="1128">
        <v>0</v>
      </c>
      <c r="W15" s="1174">
        <v>44020.486659999995</v>
      </c>
      <c r="X15" s="1128">
        <v>0</v>
      </c>
      <c r="Y15" s="1171">
        <v>43922.804919999995</v>
      </c>
      <c r="Z15" s="1128">
        <v>0</v>
      </c>
      <c r="AA15" s="1171">
        <v>43922.804919999995</v>
      </c>
    </row>
    <row r="16" spans="1:27" s="149" customFormat="1" ht="51" customHeight="1" x14ac:dyDescent="0.2">
      <c r="A16" s="155" t="s">
        <v>354</v>
      </c>
      <c r="B16" s="151" t="s">
        <v>370</v>
      </c>
      <c r="C16" s="799"/>
      <c r="D16" s="799"/>
      <c r="E16" s="799"/>
      <c r="F16" s="799"/>
      <c r="G16" s="799"/>
      <c r="H16" s="799"/>
      <c r="I16" s="799"/>
      <c r="J16" s="799"/>
      <c r="K16" s="799"/>
      <c r="L16" s="799"/>
      <c r="M16" s="799"/>
      <c r="N16" s="799"/>
      <c r="O16" s="799"/>
      <c r="P16" s="799"/>
      <c r="Q16" s="799"/>
      <c r="R16" s="799"/>
      <c r="S16" s="799"/>
      <c r="T16" s="799"/>
      <c r="U16" s="799"/>
      <c r="V16" s="799"/>
      <c r="W16" s="799"/>
      <c r="X16" s="799"/>
      <c r="Y16" s="1172"/>
      <c r="Z16" s="799"/>
      <c r="AA16" s="1172"/>
    </row>
    <row r="17" spans="1:27" s="149" customFormat="1" ht="51" customHeight="1" x14ac:dyDescent="0.2">
      <c r="A17" s="147" t="s">
        <v>371</v>
      </c>
      <c r="B17" s="148" t="s">
        <v>358</v>
      </c>
      <c r="C17" s="799">
        <v>0</v>
      </c>
      <c r="D17" s="799">
        <v>0</v>
      </c>
      <c r="E17" s="799">
        <v>0</v>
      </c>
      <c r="F17" s="799">
        <v>0</v>
      </c>
      <c r="G17" s="799">
        <v>0</v>
      </c>
      <c r="H17" s="799">
        <v>0</v>
      </c>
      <c r="I17" s="799">
        <v>0</v>
      </c>
      <c r="J17" s="799">
        <v>0</v>
      </c>
      <c r="K17" s="799">
        <v>0</v>
      </c>
      <c r="L17" s="799">
        <v>0</v>
      </c>
      <c r="M17" s="799">
        <v>0</v>
      </c>
      <c r="N17" s="799">
        <v>0</v>
      </c>
      <c r="O17" s="799">
        <v>0</v>
      </c>
      <c r="P17" s="799">
        <v>0</v>
      </c>
      <c r="Q17" s="799">
        <v>0</v>
      </c>
      <c r="R17" s="799">
        <v>0</v>
      </c>
      <c r="S17" s="799"/>
      <c r="T17" s="799">
        <v>0</v>
      </c>
      <c r="U17" s="799">
        <v>0</v>
      </c>
      <c r="V17" s="799">
        <v>0</v>
      </c>
      <c r="W17" s="799">
        <v>0</v>
      </c>
      <c r="X17" s="799">
        <v>0</v>
      </c>
      <c r="Y17" s="1170">
        <v>0</v>
      </c>
      <c r="Z17" s="799">
        <v>0</v>
      </c>
      <c r="AA17" s="1170">
        <v>0</v>
      </c>
    </row>
    <row r="18" spans="1:27" s="149" customFormat="1" ht="51" customHeight="1" x14ac:dyDescent="0.2">
      <c r="A18" s="147" t="s">
        <v>372</v>
      </c>
      <c r="B18" s="148" t="s">
        <v>360</v>
      </c>
      <c r="C18" s="799">
        <v>0</v>
      </c>
      <c r="D18" s="799">
        <v>0</v>
      </c>
      <c r="E18" s="799">
        <v>0</v>
      </c>
      <c r="F18" s="799">
        <v>0</v>
      </c>
      <c r="G18" s="799">
        <v>0</v>
      </c>
      <c r="H18" s="799">
        <v>0</v>
      </c>
      <c r="I18" s="799">
        <v>0</v>
      </c>
      <c r="J18" s="799">
        <v>0</v>
      </c>
      <c r="K18" s="799">
        <v>0</v>
      </c>
      <c r="L18" s="799">
        <v>0</v>
      </c>
      <c r="M18" s="799">
        <v>0</v>
      </c>
      <c r="N18" s="799">
        <v>0</v>
      </c>
      <c r="O18" s="799">
        <v>0</v>
      </c>
      <c r="P18" s="799">
        <v>0</v>
      </c>
      <c r="Q18" s="799">
        <v>0</v>
      </c>
      <c r="R18" s="799">
        <v>0</v>
      </c>
      <c r="S18" s="799"/>
      <c r="T18" s="799">
        <v>0</v>
      </c>
      <c r="U18" s="799">
        <v>0</v>
      </c>
      <c r="V18" s="799">
        <v>0</v>
      </c>
      <c r="W18" s="799">
        <v>0</v>
      </c>
      <c r="X18" s="799">
        <v>0</v>
      </c>
      <c r="Y18" s="1170">
        <v>0</v>
      </c>
      <c r="Z18" s="799">
        <v>0</v>
      </c>
      <c r="AA18" s="1170">
        <v>0</v>
      </c>
    </row>
    <row r="19" spans="1:27" s="149" customFormat="1" ht="51" customHeight="1" x14ac:dyDescent="0.2">
      <c r="A19" s="147" t="s">
        <v>373</v>
      </c>
      <c r="B19" s="148" t="s">
        <v>362</v>
      </c>
      <c r="C19" s="799">
        <v>0</v>
      </c>
      <c r="D19" s="799">
        <v>0</v>
      </c>
      <c r="E19" s="799">
        <v>0</v>
      </c>
      <c r="F19" s="799">
        <v>0</v>
      </c>
      <c r="G19" s="799">
        <v>0</v>
      </c>
      <c r="H19" s="799">
        <v>0</v>
      </c>
      <c r="I19" s="799">
        <v>0</v>
      </c>
      <c r="J19" s="799">
        <v>0</v>
      </c>
      <c r="K19" s="799">
        <v>0</v>
      </c>
      <c r="L19" s="799">
        <v>0</v>
      </c>
      <c r="M19" s="799">
        <v>0</v>
      </c>
      <c r="N19" s="799">
        <v>0</v>
      </c>
      <c r="O19" s="799">
        <v>0</v>
      </c>
      <c r="P19" s="799">
        <v>0</v>
      </c>
      <c r="Q19" s="799">
        <v>0</v>
      </c>
      <c r="R19" s="799">
        <v>0</v>
      </c>
      <c r="S19" s="799"/>
      <c r="T19" s="799">
        <v>0</v>
      </c>
      <c r="U19" s="799">
        <v>0</v>
      </c>
      <c r="V19" s="799">
        <v>0</v>
      </c>
      <c r="W19" s="799">
        <v>0</v>
      </c>
      <c r="X19" s="799">
        <v>0</v>
      </c>
      <c r="Y19" s="1170">
        <v>0</v>
      </c>
      <c r="Z19" s="799">
        <v>0</v>
      </c>
      <c r="AA19" s="1170">
        <v>0</v>
      </c>
    </row>
    <row r="20" spans="1:27" s="149" customFormat="1" ht="51" customHeight="1" x14ac:dyDescent="0.2">
      <c r="A20" s="147" t="s">
        <v>374</v>
      </c>
      <c r="B20" s="148" t="s">
        <v>364</v>
      </c>
      <c r="C20" s="1128">
        <v>0</v>
      </c>
      <c r="D20" s="1128">
        <v>0</v>
      </c>
      <c r="E20" s="1128">
        <v>0</v>
      </c>
      <c r="F20" s="1128">
        <v>0</v>
      </c>
      <c r="G20" s="1128">
        <v>0</v>
      </c>
      <c r="H20" s="1128">
        <v>0</v>
      </c>
      <c r="I20" s="1128">
        <v>0</v>
      </c>
      <c r="J20" s="1128">
        <v>0</v>
      </c>
      <c r="K20" s="1128">
        <v>0</v>
      </c>
      <c r="L20" s="1128">
        <v>0</v>
      </c>
      <c r="M20" s="1128">
        <v>0</v>
      </c>
      <c r="N20" s="1128">
        <v>0</v>
      </c>
      <c r="O20" s="1128">
        <v>0</v>
      </c>
      <c r="P20" s="1128">
        <v>0</v>
      </c>
      <c r="Q20" s="1128">
        <v>0</v>
      </c>
      <c r="R20" s="1128">
        <v>0</v>
      </c>
      <c r="S20" s="1128"/>
      <c r="T20" s="1128">
        <v>0</v>
      </c>
      <c r="U20" s="1128">
        <v>0</v>
      </c>
      <c r="V20" s="1128">
        <v>0</v>
      </c>
      <c r="W20" s="1128">
        <v>0</v>
      </c>
      <c r="X20" s="1128">
        <v>0</v>
      </c>
      <c r="Y20" s="1171">
        <v>0</v>
      </c>
      <c r="Z20" s="1128">
        <v>0</v>
      </c>
      <c r="AA20" s="1171">
        <v>0</v>
      </c>
    </row>
    <row r="21" spans="1:27" s="149" customFormat="1" ht="51" customHeight="1" x14ac:dyDescent="0.2">
      <c r="A21" s="155" t="s">
        <v>375</v>
      </c>
      <c r="B21" s="151" t="s">
        <v>376</v>
      </c>
      <c r="C21" s="799"/>
      <c r="D21" s="799"/>
      <c r="E21" s="799"/>
      <c r="F21" s="799"/>
      <c r="G21" s="799"/>
      <c r="H21" s="799"/>
      <c r="I21" s="799"/>
      <c r="J21" s="799"/>
      <c r="K21" s="799"/>
      <c r="L21" s="799"/>
      <c r="M21" s="799"/>
      <c r="N21" s="799"/>
      <c r="O21" s="799"/>
      <c r="P21" s="799"/>
      <c r="Q21" s="799"/>
      <c r="R21" s="799"/>
      <c r="S21" s="799"/>
      <c r="T21" s="799"/>
      <c r="U21" s="799"/>
      <c r="V21" s="799"/>
      <c r="W21" s="799"/>
      <c r="X21" s="799"/>
      <c r="Y21" s="1172"/>
      <c r="Z21" s="799"/>
      <c r="AA21" s="1172"/>
    </row>
    <row r="22" spans="1:27" s="149" customFormat="1" ht="51" customHeight="1" x14ac:dyDescent="0.2">
      <c r="A22" s="147" t="s">
        <v>377</v>
      </c>
      <c r="B22" s="148" t="s">
        <v>358</v>
      </c>
      <c r="C22" s="799">
        <v>38099.370000000003</v>
      </c>
      <c r="D22" s="799">
        <v>3126210.1490599997</v>
      </c>
      <c r="E22" s="799">
        <v>178.4</v>
      </c>
      <c r="F22" s="799">
        <v>133278.65230000002</v>
      </c>
      <c r="G22" s="799">
        <v>45105.983</v>
      </c>
      <c r="H22" s="799">
        <v>0</v>
      </c>
      <c r="I22" s="799">
        <v>439.59165000000002</v>
      </c>
      <c r="J22" s="799">
        <v>141629.50341999999</v>
      </c>
      <c r="K22" s="799">
        <v>10148.330810000001</v>
      </c>
      <c r="L22" s="799">
        <v>20804.893</v>
      </c>
      <c r="M22" s="799">
        <v>1126.2660000000001</v>
      </c>
      <c r="N22" s="799">
        <v>405514.51487999997</v>
      </c>
      <c r="O22" s="799">
        <v>158766.88576</v>
      </c>
      <c r="P22" s="799">
        <v>16031.376839999999</v>
      </c>
      <c r="Q22" s="799">
        <v>15210.638999999999</v>
      </c>
      <c r="R22" s="799">
        <v>0</v>
      </c>
      <c r="S22" s="799">
        <v>0</v>
      </c>
      <c r="T22" s="799">
        <v>31512.666120000002</v>
      </c>
      <c r="U22" s="799">
        <v>51278.328589999997</v>
      </c>
      <c r="V22" s="799">
        <v>256881.31200000001</v>
      </c>
      <c r="W22" s="799">
        <v>74595.214000000007</v>
      </c>
      <c r="X22" s="799">
        <v>8863.7489999999998</v>
      </c>
      <c r="Y22" s="1170">
        <v>4535675.8254299993</v>
      </c>
      <c r="Z22" s="799">
        <v>0</v>
      </c>
      <c r="AA22" s="1170">
        <v>4535675.8254299993</v>
      </c>
    </row>
    <row r="23" spans="1:27" s="149" customFormat="1" ht="51" customHeight="1" x14ac:dyDescent="0.2">
      <c r="A23" s="147" t="s">
        <v>378</v>
      </c>
      <c r="B23" s="148" t="s">
        <v>360</v>
      </c>
      <c r="C23" s="799">
        <v>0</v>
      </c>
      <c r="D23" s="799">
        <v>0</v>
      </c>
      <c r="E23" s="799">
        <v>0</v>
      </c>
      <c r="F23" s="799">
        <v>0</v>
      </c>
      <c r="G23" s="799">
        <v>0</v>
      </c>
      <c r="H23" s="799">
        <v>0</v>
      </c>
      <c r="I23" s="799">
        <v>0</v>
      </c>
      <c r="J23" s="799">
        <v>0</v>
      </c>
      <c r="K23" s="799">
        <v>0</v>
      </c>
      <c r="L23" s="799">
        <v>0</v>
      </c>
      <c r="M23" s="799">
        <v>0</v>
      </c>
      <c r="N23" s="799">
        <v>0</v>
      </c>
      <c r="O23" s="799">
        <v>0</v>
      </c>
      <c r="P23" s="799">
        <v>0</v>
      </c>
      <c r="Q23" s="799">
        <v>0</v>
      </c>
      <c r="R23" s="799">
        <v>0</v>
      </c>
      <c r="S23" s="799">
        <v>0</v>
      </c>
      <c r="T23" s="799">
        <v>0</v>
      </c>
      <c r="U23" s="799">
        <v>0</v>
      </c>
      <c r="V23" s="799">
        <v>0</v>
      </c>
      <c r="W23" s="799">
        <v>0</v>
      </c>
      <c r="X23" s="799">
        <v>0</v>
      </c>
      <c r="Y23" s="1170">
        <v>0</v>
      </c>
      <c r="Z23" s="799">
        <v>0</v>
      </c>
      <c r="AA23" s="1170">
        <v>0</v>
      </c>
    </row>
    <row r="24" spans="1:27" ht="51" customHeight="1" x14ac:dyDescent="0.55000000000000004">
      <c r="A24" s="147" t="s">
        <v>379</v>
      </c>
      <c r="B24" s="148" t="s">
        <v>362</v>
      </c>
      <c r="C24" s="799">
        <v>97.681740000000005</v>
      </c>
      <c r="D24" s="799">
        <v>157843.68547</v>
      </c>
      <c r="E24" s="799">
        <v>0</v>
      </c>
      <c r="F24" s="799">
        <v>4957.2421599999998</v>
      </c>
      <c r="G24" s="799">
        <v>0</v>
      </c>
      <c r="H24" s="799">
        <v>0</v>
      </c>
      <c r="I24" s="799">
        <v>121.35211</v>
      </c>
      <c r="J24" s="799">
        <v>4316.3527999999997</v>
      </c>
      <c r="K24" s="799">
        <v>0</v>
      </c>
      <c r="L24" s="799">
        <v>46.216699999999996</v>
      </c>
      <c r="M24" s="799">
        <v>0</v>
      </c>
      <c r="N24" s="799">
        <v>38704.959360000001</v>
      </c>
      <c r="O24" s="799">
        <v>5776.64336</v>
      </c>
      <c r="P24" s="799">
        <v>776.12347999999997</v>
      </c>
      <c r="Q24" s="799">
        <v>1458.2167899999999</v>
      </c>
      <c r="R24" s="799">
        <v>0</v>
      </c>
      <c r="S24" s="799">
        <v>0</v>
      </c>
      <c r="T24" s="799">
        <v>22256.136979999999</v>
      </c>
      <c r="U24" s="799">
        <v>0</v>
      </c>
      <c r="V24" s="799">
        <v>0</v>
      </c>
      <c r="W24" s="799">
        <v>2143.8650200000002</v>
      </c>
      <c r="X24" s="799">
        <v>941.95044999999982</v>
      </c>
      <c r="Y24" s="1170">
        <v>239440.42642</v>
      </c>
      <c r="Z24" s="799">
        <v>0</v>
      </c>
      <c r="AA24" s="1170">
        <v>239440.42642</v>
      </c>
    </row>
    <row r="25" spans="1:27" ht="51" customHeight="1" x14ac:dyDescent="0.55000000000000004">
      <c r="A25" s="156" t="s">
        <v>380</v>
      </c>
      <c r="B25" s="157" t="s">
        <v>364</v>
      </c>
      <c r="C25" s="1128">
        <v>38001.688260000003</v>
      </c>
      <c r="D25" s="1128">
        <v>2968366.4635899998</v>
      </c>
      <c r="E25" s="1128">
        <v>178.4</v>
      </c>
      <c r="F25" s="1128">
        <v>128321.41014000002</v>
      </c>
      <c r="G25" s="1128">
        <v>45105.983</v>
      </c>
      <c r="H25" s="1128">
        <v>0</v>
      </c>
      <c r="I25" s="1128">
        <v>318.23954000000003</v>
      </c>
      <c r="J25" s="1128">
        <v>137313.15062</v>
      </c>
      <c r="K25" s="1128">
        <v>10148.330810000001</v>
      </c>
      <c r="L25" s="1128">
        <v>20758.676299999999</v>
      </c>
      <c r="M25" s="1128">
        <v>1126.2660000000001</v>
      </c>
      <c r="N25" s="1128">
        <v>366809.55551999999</v>
      </c>
      <c r="O25" s="1128">
        <v>152990.24240000002</v>
      </c>
      <c r="P25" s="1128">
        <v>15255.253359999999</v>
      </c>
      <c r="Q25" s="1128">
        <v>13752.422209999999</v>
      </c>
      <c r="R25" s="1128">
        <v>0</v>
      </c>
      <c r="S25" s="1128">
        <v>0</v>
      </c>
      <c r="T25" s="1128">
        <v>9256.5291400000024</v>
      </c>
      <c r="U25" s="1128">
        <v>51278.328589999997</v>
      </c>
      <c r="V25" s="1128">
        <v>256881.31200000001</v>
      </c>
      <c r="W25" s="1128">
        <v>72451.34898000001</v>
      </c>
      <c r="X25" s="1128">
        <v>7921.7985499999995</v>
      </c>
      <c r="Y25" s="1171">
        <v>4296235.3990100008</v>
      </c>
      <c r="Z25" s="1128">
        <v>0</v>
      </c>
      <c r="AA25" s="1171">
        <v>4296235.3990100008</v>
      </c>
    </row>
    <row r="27" spans="1:27" x14ac:dyDescent="0.55000000000000004"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</row>
    <row r="28" spans="1:27" x14ac:dyDescent="0.55000000000000004"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</row>
    <row r="29" spans="1:27" x14ac:dyDescent="0.55000000000000004"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</row>
    <row r="30" spans="1:27" x14ac:dyDescent="0.55000000000000004"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</row>
    <row r="31" spans="1:27" x14ac:dyDescent="0.55000000000000004"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</row>
    <row r="32" spans="1:27" x14ac:dyDescent="0.55000000000000004"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</row>
    <row r="33" spans="4:27" x14ac:dyDescent="0.55000000000000004"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</row>
    <row r="34" spans="4:27" x14ac:dyDescent="0.55000000000000004"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</row>
    <row r="35" spans="4:27" x14ac:dyDescent="0.55000000000000004"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</row>
    <row r="36" spans="4:27" x14ac:dyDescent="0.55000000000000004"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</row>
    <row r="37" spans="4:27" x14ac:dyDescent="0.55000000000000004"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</row>
    <row r="38" spans="4:27" x14ac:dyDescent="0.55000000000000004"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</row>
    <row r="39" spans="4:27" x14ac:dyDescent="0.55000000000000004"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</row>
    <row r="40" spans="4:27" x14ac:dyDescent="0.55000000000000004"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</row>
    <row r="41" spans="4:27" x14ac:dyDescent="0.55000000000000004"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</row>
    <row r="42" spans="4:27" x14ac:dyDescent="0.55000000000000004"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</row>
    <row r="43" spans="4:27" x14ac:dyDescent="0.55000000000000004"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</row>
    <row r="44" spans="4:27" x14ac:dyDescent="0.55000000000000004"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</row>
    <row r="45" spans="4:27" x14ac:dyDescent="0.55000000000000004"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</row>
  </sheetData>
  <mergeCells count="8">
    <mergeCell ref="A1:G1"/>
    <mergeCell ref="A2:G2"/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04" bottom="0" header="0.511811023622047" footer="0.511811023622047"/>
  <pageSetup paperSize="9" scale="35" orientation="landscape" horizontalDpi="200" verticalDpi="200" r:id="rId1"/>
  <headerFooter alignWithMargins="0">
    <oddFooter>&amp;C&amp;16 32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6" tint="0.79998168889431442"/>
    <pageSetUpPr fitToPage="1"/>
  </sheetPr>
  <dimension ref="A1:AC28"/>
  <sheetViews>
    <sheetView zoomScale="60" zoomScaleNormal="60" zoomScaleSheetLayoutView="55" workbookViewId="0">
      <pane xSplit="2" ySplit="7" topLeftCell="C8" activePane="bottomRight" state="frozen"/>
      <selection activeCell="C46" sqref="C46"/>
      <selection pane="topRight" activeCell="C46" sqref="C46"/>
      <selection pane="bottomLeft" activeCell="C46" sqref="C46"/>
      <selection pane="bottomRight" activeCell="C46" sqref="C46"/>
    </sheetView>
  </sheetViews>
  <sheetFormatPr defaultColWidth="9" defaultRowHeight="24" x14ac:dyDescent="0.55000000000000004"/>
  <cols>
    <col min="1" max="1" width="36.375" style="12" customWidth="1"/>
    <col min="2" max="2" width="32.875" style="12" hidden="1" customWidth="1"/>
    <col min="3" max="3" width="13.625" style="145" customWidth="1"/>
    <col min="4" max="4" width="14.625" style="12" bestFit="1" customWidth="1"/>
    <col min="5" max="18" width="13.625" style="12" customWidth="1"/>
    <col min="19" max="19" width="13.625" style="12" hidden="1" customWidth="1"/>
    <col min="20" max="21" width="13.625" style="12" customWidth="1"/>
    <col min="22" max="22" width="14.625" style="12" bestFit="1" customWidth="1"/>
    <col min="23" max="24" width="13.625" style="12" customWidth="1"/>
    <col min="25" max="25" width="16.625" style="12" bestFit="1" customWidth="1"/>
    <col min="26" max="26" width="13.875" style="12" customWidth="1"/>
    <col min="27" max="27" width="16.625" style="12" bestFit="1" customWidth="1"/>
    <col min="28" max="16384" width="9" style="12"/>
  </cols>
  <sheetData>
    <row r="1" spans="1:27" s="22" customFormat="1" ht="36.75" customHeight="1" x14ac:dyDescent="0.75">
      <c r="A1" s="94" t="s">
        <v>727</v>
      </c>
      <c r="B1" s="1198"/>
      <c r="C1" s="142"/>
    </row>
    <row r="2" spans="1:27" s="22" customFormat="1" ht="36.75" customHeight="1" x14ac:dyDescent="0.75">
      <c r="A2" s="95" t="s">
        <v>787</v>
      </c>
      <c r="B2" s="1199"/>
      <c r="C2" s="142"/>
    </row>
    <row r="3" spans="1:27" x14ac:dyDescent="0.55000000000000004">
      <c r="A3" s="47"/>
      <c r="B3" s="47"/>
      <c r="C3" s="73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1616" t="s">
        <v>439</v>
      </c>
      <c r="Z3" s="1616"/>
      <c r="AA3" s="1616"/>
    </row>
    <row r="4" spans="1:27" x14ac:dyDescent="0.55000000000000004">
      <c r="A4" s="1646" t="s">
        <v>0</v>
      </c>
      <c r="B4" s="1647"/>
      <c r="C4" s="1651" t="s">
        <v>351</v>
      </c>
      <c r="D4" s="1652"/>
      <c r="E4" s="1652"/>
      <c r="F4" s="1652"/>
      <c r="G4" s="1652"/>
      <c r="H4" s="1652"/>
      <c r="I4" s="1652"/>
      <c r="J4" s="1652"/>
      <c r="K4" s="1652"/>
      <c r="L4" s="1652"/>
      <c r="M4" s="1652"/>
      <c r="N4" s="1652"/>
      <c r="O4" s="1652"/>
      <c r="P4" s="1652"/>
      <c r="Q4" s="1652"/>
      <c r="R4" s="1652"/>
      <c r="S4" s="1652"/>
      <c r="T4" s="1652"/>
      <c r="U4" s="1652"/>
      <c r="V4" s="1652"/>
      <c r="W4" s="1652"/>
      <c r="X4" s="1653"/>
      <c r="Y4" s="1639" t="s">
        <v>250</v>
      </c>
      <c r="Z4" s="1642" t="s">
        <v>355</v>
      </c>
      <c r="AA4" s="1639" t="s">
        <v>381</v>
      </c>
    </row>
    <row r="5" spans="1:27" x14ac:dyDescent="0.55000000000000004">
      <c r="A5" s="1648"/>
      <c r="B5" s="1649"/>
      <c r="C5" s="143" t="s">
        <v>637</v>
      </c>
      <c r="D5" s="1116" t="s">
        <v>159</v>
      </c>
      <c r="E5" s="1116" t="s">
        <v>746</v>
      </c>
      <c r="F5" s="1116" t="s">
        <v>160</v>
      </c>
      <c r="G5" s="1116" t="s">
        <v>161</v>
      </c>
      <c r="H5" s="1116" t="s">
        <v>162</v>
      </c>
      <c r="I5" s="1116" t="s">
        <v>163</v>
      </c>
      <c r="J5" s="1116" t="s">
        <v>164</v>
      </c>
      <c r="K5" s="1116" t="s">
        <v>165</v>
      </c>
      <c r="L5" s="1116" t="s">
        <v>166</v>
      </c>
      <c r="M5" s="1116" t="s">
        <v>694</v>
      </c>
      <c r="N5" s="1116" t="s">
        <v>167</v>
      </c>
      <c r="O5" s="1116" t="s">
        <v>168</v>
      </c>
      <c r="P5" s="49" t="s">
        <v>169</v>
      </c>
      <c r="Q5" s="1116" t="s">
        <v>170</v>
      </c>
      <c r="R5" s="1116" t="s">
        <v>171</v>
      </c>
      <c r="S5" s="1116" t="s">
        <v>172</v>
      </c>
      <c r="T5" s="1116" t="s">
        <v>747</v>
      </c>
      <c r="U5" s="1116" t="s">
        <v>1005</v>
      </c>
      <c r="V5" s="1116" t="s">
        <v>173</v>
      </c>
      <c r="W5" s="1116" t="s">
        <v>174</v>
      </c>
      <c r="X5" s="1116" t="s">
        <v>696</v>
      </c>
      <c r="Y5" s="1640"/>
      <c r="Z5" s="1654"/>
      <c r="AA5" s="1640"/>
    </row>
    <row r="6" spans="1:27" ht="57" customHeight="1" x14ac:dyDescent="0.55000000000000004">
      <c r="A6" s="150" t="s">
        <v>352</v>
      </c>
      <c r="B6" s="151" t="s">
        <v>356</v>
      </c>
      <c r="C6" s="406"/>
      <c r="D6" s="1168"/>
      <c r="E6" s="1168"/>
      <c r="F6" s="1168"/>
      <c r="G6" s="1168"/>
      <c r="H6" s="1168"/>
      <c r="I6" s="1168"/>
      <c r="J6" s="1168"/>
      <c r="K6" s="1168"/>
      <c r="L6" s="1168"/>
      <c r="M6" s="1168"/>
      <c r="N6" s="1168"/>
      <c r="O6" s="1168"/>
      <c r="P6" s="1168"/>
      <c r="Q6" s="1168"/>
      <c r="R6" s="1168"/>
      <c r="S6" s="1168"/>
      <c r="T6" s="1168"/>
      <c r="U6" s="1168"/>
      <c r="V6" s="1168"/>
      <c r="W6" s="1168"/>
      <c r="X6" s="1168"/>
      <c r="Y6" s="1169"/>
      <c r="Z6" s="1168"/>
      <c r="AA6" s="1169"/>
    </row>
    <row r="7" spans="1:27" ht="51" customHeight="1" x14ac:dyDescent="0.55000000000000004">
      <c r="A7" s="147" t="s">
        <v>357</v>
      </c>
      <c r="B7" s="148" t="s">
        <v>358</v>
      </c>
      <c r="C7" s="799">
        <v>574145.74777000002</v>
      </c>
      <c r="D7" s="799">
        <v>8791641.3190499991</v>
      </c>
      <c r="E7" s="799">
        <v>9906.0003000000015</v>
      </c>
      <c r="F7" s="799">
        <v>2074545.9857499998</v>
      </c>
      <c r="G7" s="799">
        <v>763963.65428999998</v>
      </c>
      <c r="H7" s="799">
        <v>0</v>
      </c>
      <c r="I7" s="799">
        <v>45599.328299999994</v>
      </c>
      <c r="J7" s="799">
        <v>1610660.1464800001</v>
      </c>
      <c r="K7" s="799">
        <v>509919.32812999998</v>
      </c>
      <c r="L7" s="799">
        <v>1623567.4615499997</v>
      </c>
      <c r="M7" s="799">
        <v>5252.4304599999996</v>
      </c>
      <c r="N7" s="799">
        <v>2356458.0647899997</v>
      </c>
      <c r="O7" s="799">
        <v>308851.52733999997</v>
      </c>
      <c r="P7" s="799">
        <v>52958.919379999999</v>
      </c>
      <c r="Q7" s="799">
        <v>936026.04765999992</v>
      </c>
      <c r="R7" s="799">
        <v>0</v>
      </c>
      <c r="S7" s="799"/>
      <c r="T7" s="799">
        <v>4091.2818399999996</v>
      </c>
      <c r="U7" s="799">
        <v>57062.240539999999</v>
      </c>
      <c r="V7" s="799">
        <v>2025330.4181599999</v>
      </c>
      <c r="W7" s="799">
        <v>977671.42342999997</v>
      </c>
      <c r="X7" s="799">
        <v>139330.77408999996</v>
      </c>
      <c r="Y7" s="1170">
        <v>22866982.099309996</v>
      </c>
      <c r="Z7" s="799">
        <v>0</v>
      </c>
      <c r="AA7" s="1170">
        <v>22866982.099309996</v>
      </c>
    </row>
    <row r="8" spans="1:27" s="149" customFormat="1" ht="51" customHeight="1" x14ac:dyDescent="0.2">
      <c r="A8" s="147" t="s">
        <v>359</v>
      </c>
      <c r="B8" s="148" t="s">
        <v>360</v>
      </c>
      <c r="C8" s="799">
        <v>0</v>
      </c>
      <c r="D8" s="799">
        <v>0</v>
      </c>
      <c r="E8" s="799">
        <v>0</v>
      </c>
      <c r="F8" s="799">
        <v>0</v>
      </c>
      <c r="G8" s="799">
        <v>0</v>
      </c>
      <c r="H8" s="799">
        <v>0</v>
      </c>
      <c r="I8" s="799">
        <v>0</v>
      </c>
      <c r="J8" s="799">
        <v>0</v>
      </c>
      <c r="K8" s="799">
        <v>0</v>
      </c>
      <c r="L8" s="799">
        <v>0</v>
      </c>
      <c r="M8" s="799">
        <v>0</v>
      </c>
      <c r="N8" s="799">
        <v>5478.6216900000009</v>
      </c>
      <c r="O8" s="799">
        <v>0</v>
      </c>
      <c r="P8" s="799">
        <v>0</v>
      </c>
      <c r="Q8" s="799">
        <v>0</v>
      </c>
      <c r="R8" s="799">
        <v>0</v>
      </c>
      <c r="S8" s="799"/>
      <c r="T8" s="799">
        <v>0</v>
      </c>
      <c r="U8" s="799">
        <v>0</v>
      </c>
      <c r="V8" s="799">
        <v>0</v>
      </c>
      <c r="W8" s="799">
        <v>0</v>
      </c>
      <c r="X8" s="799">
        <v>0</v>
      </c>
      <c r="Y8" s="1170">
        <v>5478.6216900000009</v>
      </c>
      <c r="Z8" s="799">
        <v>0</v>
      </c>
      <c r="AA8" s="1170">
        <v>5478.6216900000009</v>
      </c>
    </row>
    <row r="9" spans="1:27" s="149" customFormat="1" ht="51" customHeight="1" x14ac:dyDescent="0.2">
      <c r="A9" s="147" t="s">
        <v>361</v>
      </c>
      <c r="B9" s="148" t="s">
        <v>362</v>
      </c>
      <c r="C9" s="799">
        <v>0</v>
      </c>
      <c r="D9" s="799">
        <v>456189.36573000002</v>
      </c>
      <c r="E9" s="799">
        <v>4149.3157799999999</v>
      </c>
      <c r="F9" s="799">
        <v>128175.28592000005</v>
      </c>
      <c r="G9" s="799">
        <v>142813.57573999997</v>
      </c>
      <c r="H9" s="799">
        <v>0</v>
      </c>
      <c r="I9" s="799">
        <v>7162.4228900000007</v>
      </c>
      <c r="J9" s="799">
        <v>441593.88493</v>
      </c>
      <c r="K9" s="799">
        <v>134822.87037000002</v>
      </c>
      <c r="L9" s="799">
        <v>6190.4973200000004</v>
      </c>
      <c r="M9" s="799">
        <v>0</v>
      </c>
      <c r="N9" s="799">
        <v>389821.87337635009</v>
      </c>
      <c r="O9" s="799">
        <v>35751.885759999997</v>
      </c>
      <c r="P9" s="799">
        <v>2786.2135899999998</v>
      </c>
      <c r="Q9" s="799">
        <v>27596.767989999997</v>
      </c>
      <c r="R9" s="799">
        <v>0</v>
      </c>
      <c r="S9" s="799"/>
      <c r="T9" s="799">
        <v>2186.1090600000002</v>
      </c>
      <c r="U9" s="799">
        <v>17356.895830000001</v>
      </c>
      <c r="V9" s="799">
        <v>0</v>
      </c>
      <c r="W9" s="799">
        <v>108799.05389</v>
      </c>
      <c r="X9" s="799">
        <v>43866.600130000006</v>
      </c>
      <c r="Y9" s="1170">
        <v>1949262.6183063507</v>
      </c>
      <c r="Z9" s="799">
        <v>0</v>
      </c>
      <c r="AA9" s="1170">
        <v>1949262.6183063507</v>
      </c>
    </row>
    <row r="10" spans="1:27" s="149" customFormat="1" ht="57" customHeight="1" x14ac:dyDescent="0.2">
      <c r="A10" s="147" t="s">
        <v>363</v>
      </c>
      <c r="B10" s="148" t="s">
        <v>364</v>
      </c>
      <c r="C10" s="1128">
        <v>574145.74777000002</v>
      </c>
      <c r="D10" s="1128">
        <v>8335451.9533199994</v>
      </c>
      <c r="E10" s="1128">
        <v>5756.6845199999998</v>
      </c>
      <c r="F10" s="1128">
        <v>1946370.6998299996</v>
      </c>
      <c r="G10" s="1128">
        <v>621150.07854999998</v>
      </c>
      <c r="H10" s="1128">
        <v>0</v>
      </c>
      <c r="I10" s="1128">
        <v>38436.905409999999</v>
      </c>
      <c r="J10" s="1128">
        <v>1169066.2615499999</v>
      </c>
      <c r="K10" s="1128">
        <v>375096.45776000002</v>
      </c>
      <c r="L10" s="1128">
        <v>1617376.9642299998</v>
      </c>
      <c r="M10" s="1128">
        <v>5252.4304599999996</v>
      </c>
      <c r="N10" s="1128">
        <v>1972114.8131036498</v>
      </c>
      <c r="O10" s="1128">
        <v>273099.64158</v>
      </c>
      <c r="P10" s="1128">
        <v>50172.70579</v>
      </c>
      <c r="Q10" s="1128">
        <v>908429.27966999996</v>
      </c>
      <c r="R10" s="1128">
        <v>0</v>
      </c>
      <c r="S10" s="1128"/>
      <c r="T10" s="1128">
        <v>1905.1727799999999</v>
      </c>
      <c r="U10" s="1128">
        <v>39705.34470999999</v>
      </c>
      <c r="V10" s="1128">
        <v>2025330.4181599999</v>
      </c>
      <c r="W10" s="1128">
        <v>868872.36953999999</v>
      </c>
      <c r="X10" s="1128">
        <v>95464.173959999986</v>
      </c>
      <c r="Y10" s="1171">
        <v>20923198.102693643</v>
      </c>
      <c r="Z10" s="1128">
        <v>0</v>
      </c>
      <c r="AA10" s="1171">
        <v>20923198.102693643</v>
      </c>
    </row>
    <row r="11" spans="1:27" s="149" customFormat="1" ht="57" customHeight="1" x14ac:dyDescent="0.2">
      <c r="A11" s="155" t="s">
        <v>353</v>
      </c>
      <c r="B11" s="151" t="s">
        <v>365</v>
      </c>
      <c r="C11" s="799"/>
      <c r="D11" s="799"/>
      <c r="E11" s="799"/>
      <c r="F11" s="799"/>
      <c r="G11" s="799"/>
      <c r="H11" s="799"/>
      <c r="I11" s="799"/>
      <c r="J11" s="799"/>
      <c r="K11" s="799"/>
      <c r="L11" s="799"/>
      <c r="M11" s="799"/>
      <c r="N11" s="799"/>
      <c r="O11" s="799"/>
      <c r="P11" s="799"/>
      <c r="Q11" s="799"/>
      <c r="R11" s="799"/>
      <c r="S11" s="799"/>
      <c r="T11" s="799"/>
      <c r="U11" s="799"/>
      <c r="V11" s="799"/>
      <c r="W11" s="799"/>
      <c r="X11" s="799"/>
      <c r="Y11" s="1172"/>
      <c r="Z11" s="799"/>
      <c r="AA11" s="1172"/>
    </row>
    <row r="12" spans="1:27" s="149" customFormat="1" ht="51" customHeight="1" x14ac:dyDescent="0.2">
      <c r="A12" s="147" t="s">
        <v>366</v>
      </c>
      <c r="B12" s="148" t="s">
        <v>358</v>
      </c>
      <c r="C12" s="799">
        <v>748948.56914000004</v>
      </c>
      <c r="D12" s="799">
        <v>41505128.446830004</v>
      </c>
      <c r="E12" s="799">
        <v>5586.9151199999997</v>
      </c>
      <c r="F12" s="799">
        <v>8472433.2649399992</v>
      </c>
      <c r="G12" s="799">
        <v>3573128.6805799999</v>
      </c>
      <c r="H12" s="799">
        <v>19301.440330000001</v>
      </c>
      <c r="I12" s="799">
        <v>148856.72202999998</v>
      </c>
      <c r="J12" s="799">
        <v>3631848.9444200001</v>
      </c>
      <c r="K12" s="799">
        <v>1555319.79718</v>
      </c>
      <c r="L12" s="799">
        <v>7771151.9169399999</v>
      </c>
      <c r="M12" s="799">
        <v>25432.502969999998</v>
      </c>
      <c r="N12" s="799">
        <v>8641456.0344300009</v>
      </c>
      <c r="O12" s="799">
        <v>1091006.7975000001</v>
      </c>
      <c r="P12" s="799">
        <v>711195.9425</v>
      </c>
      <c r="Q12" s="799">
        <v>2008519.3181400001</v>
      </c>
      <c r="R12" s="799">
        <v>0</v>
      </c>
      <c r="S12" s="799"/>
      <c r="T12" s="799">
        <v>36153.651890000001</v>
      </c>
      <c r="U12" s="799">
        <v>626279.36754999997</v>
      </c>
      <c r="V12" s="799">
        <v>11184428.183080001</v>
      </c>
      <c r="W12" s="799">
        <v>2870473.4173300001</v>
      </c>
      <c r="X12" s="799">
        <v>378273.81410000002</v>
      </c>
      <c r="Y12" s="1170">
        <v>95004923.726999983</v>
      </c>
      <c r="Z12" s="799">
        <v>0</v>
      </c>
      <c r="AA12" s="1170">
        <v>95004923.726999983</v>
      </c>
    </row>
    <row r="13" spans="1:27" s="149" customFormat="1" ht="51" customHeight="1" x14ac:dyDescent="0.2">
      <c r="A13" s="147" t="s">
        <v>367</v>
      </c>
      <c r="B13" s="148" t="s">
        <v>360</v>
      </c>
      <c r="C13" s="799">
        <v>0</v>
      </c>
      <c r="D13" s="799">
        <v>0</v>
      </c>
      <c r="E13" s="799">
        <v>0</v>
      </c>
      <c r="F13" s="799">
        <v>0</v>
      </c>
      <c r="G13" s="799">
        <v>0</v>
      </c>
      <c r="H13" s="799">
        <v>0</v>
      </c>
      <c r="I13" s="799">
        <v>0</v>
      </c>
      <c r="J13" s="799">
        <v>0</v>
      </c>
      <c r="K13" s="799">
        <v>0</v>
      </c>
      <c r="L13" s="799">
        <v>0</v>
      </c>
      <c r="M13" s="799">
        <v>0</v>
      </c>
      <c r="N13" s="799">
        <v>2917.6087900000002</v>
      </c>
      <c r="O13" s="799">
        <v>0</v>
      </c>
      <c r="P13" s="799">
        <v>0</v>
      </c>
      <c r="Q13" s="799">
        <v>0</v>
      </c>
      <c r="R13" s="799">
        <v>0</v>
      </c>
      <c r="S13" s="799"/>
      <c r="T13" s="799">
        <v>0</v>
      </c>
      <c r="U13" s="799">
        <v>0</v>
      </c>
      <c r="V13" s="799">
        <v>0</v>
      </c>
      <c r="W13" s="799">
        <v>0</v>
      </c>
      <c r="X13" s="799">
        <v>0</v>
      </c>
      <c r="Y13" s="1170">
        <v>2917.6087900000002</v>
      </c>
      <c r="Z13" s="799">
        <v>0</v>
      </c>
      <c r="AA13" s="1170">
        <v>2917.6087900000002</v>
      </c>
    </row>
    <row r="14" spans="1:27" s="149" customFormat="1" ht="51" customHeight="1" x14ac:dyDescent="0.2">
      <c r="A14" s="147" t="s">
        <v>368</v>
      </c>
      <c r="B14" s="148" t="s">
        <v>362</v>
      </c>
      <c r="C14" s="799">
        <v>0</v>
      </c>
      <c r="D14" s="799">
        <v>1155667.0960200001</v>
      </c>
      <c r="E14" s="799">
        <v>1127.1092699999999</v>
      </c>
      <c r="F14" s="799">
        <v>716825.11969000008</v>
      </c>
      <c r="G14" s="799">
        <v>358310.70835000003</v>
      </c>
      <c r="H14" s="799">
        <v>0</v>
      </c>
      <c r="I14" s="799">
        <v>21349.11462</v>
      </c>
      <c r="J14" s="799">
        <v>532691.05619999999</v>
      </c>
      <c r="K14" s="799">
        <v>1016919.7240599999</v>
      </c>
      <c r="L14" s="799">
        <v>155029.60702000002</v>
      </c>
      <c r="M14" s="799">
        <v>0</v>
      </c>
      <c r="N14" s="799">
        <v>1476602.6399636499</v>
      </c>
      <c r="O14" s="799">
        <v>81092.437550000002</v>
      </c>
      <c r="P14" s="799">
        <v>16035.472740000001</v>
      </c>
      <c r="Q14" s="799">
        <v>86180.031860000003</v>
      </c>
      <c r="R14" s="799">
        <v>0</v>
      </c>
      <c r="S14" s="799"/>
      <c r="T14" s="799">
        <v>21723.600240000003</v>
      </c>
      <c r="U14" s="799">
        <v>81253.241340000008</v>
      </c>
      <c r="V14" s="799">
        <v>0</v>
      </c>
      <c r="W14" s="799">
        <v>299301.81393</v>
      </c>
      <c r="X14" s="799">
        <v>0</v>
      </c>
      <c r="Y14" s="1170">
        <v>6020108.7728536502</v>
      </c>
      <c r="Z14" s="799">
        <v>0</v>
      </c>
      <c r="AA14" s="1170">
        <v>6020108.7728536502</v>
      </c>
    </row>
    <row r="15" spans="1:27" s="149" customFormat="1" ht="57" customHeight="1" x14ac:dyDescent="0.2">
      <c r="A15" s="147" t="s">
        <v>369</v>
      </c>
      <c r="B15" s="148" t="s">
        <v>364</v>
      </c>
      <c r="C15" s="1128">
        <v>748948.56914000004</v>
      </c>
      <c r="D15" s="1128">
        <v>40349461.350809999</v>
      </c>
      <c r="E15" s="1128">
        <v>4459.8058499999997</v>
      </c>
      <c r="F15" s="1128">
        <v>7755608.1452500001</v>
      </c>
      <c r="G15" s="1128">
        <v>3214817.97223</v>
      </c>
      <c r="H15" s="1128">
        <v>19301.440330000001</v>
      </c>
      <c r="I15" s="1128">
        <v>127507.60740999997</v>
      </c>
      <c r="J15" s="1128">
        <v>3099157.8882199996</v>
      </c>
      <c r="K15" s="1128">
        <v>538400.07311999996</v>
      </c>
      <c r="L15" s="1128">
        <v>7616122.309919999</v>
      </c>
      <c r="M15" s="1128">
        <v>25432.502969999998</v>
      </c>
      <c r="N15" s="1128">
        <v>7167771.0032563517</v>
      </c>
      <c r="O15" s="1128">
        <v>1009914.3599500001</v>
      </c>
      <c r="P15" s="1128">
        <v>695160.46976000001</v>
      </c>
      <c r="Q15" s="1128">
        <v>1922339.2862799999</v>
      </c>
      <c r="R15" s="1128">
        <v>0</v>
      </c>
      <c r="S15" s="1128"/>
      <c r="T15" s="1128">
        <v>14430.051649999998</v>
      </c>
      <c r="U15" s="1128">
        <v>545026.1262099999</v>
      </c>
      <c r="V15" s="1128">
        <v>11184428.183080001</v>
      </c>
      <c r="W15" s="1128">
        <v>2571171.6033999999</v>
      </c>
      <c r="X15" s="1128">
        <v>378273.81410000002</v>
      </c>
      <c r="Y15" s="1171">
        <v>88987732.562936381</v>
      </c>
      <c r="Z15" s="1128">
        <v>0</v>
      </c>
      <c r="AA15" s="1171">
        <v>88987732.562936381</v>
      </c>
    </row>
    <row r="16" spans="1:27" s="149" customFormat="1" ht="57" customHeight="1" x14ac:dyDescent="0.2">
      <c r="A16" s="155" t="s">
        <v>354</v>
      </c>
      <c r="B16" s="151" t="s">
        <v>370</v>
      </c>
      <c r="C16" s="799"/>
      <c r="D16" s="799"/>
      <c r="E16" s="799"/>
      <c r="F16" s="799"/>
      <c r="G16" s="799"/>
      <c r="H16" s="799"/>
      <c r="I16" s="799"/>
      <c r="J16" s="799"/>
      <c r="K16" s="799"/>
      <c r="L16" s="799"/>
      <c r="M16" s="799"/>
      <c r="N16" s="799"/>
      <c r="O16" s="799"/>
      <c r="P16" s="799"/>
      <c r="Q16" s="799"/>
      <c r="R16" s="799"/>
      <c r="S16" s="799"/>
      <c r="T16" s="799"/>
      <c r="U16" s="799"/>
      <c r="V16" s="799"/>
      <c r="W16" s="799"/>
      <c r="X16" s="799"/>
      <c r="Y16" s="1172"/>
      <c r="Z16" s="799"/>
      <c r="AA16" s="1172"/>
    </row>
    <row r="17" spans="1:29" s="149" customFormat="1" ht="51" customHeight="1" x14ac:dyDescent="0.2">
      <c r="A17" s="147" t="s">
        <v>371</v>
      </c>
      <c r="B17" s="148" t="s">
        <v>358</v>
      </c>
      <c r="C17" s="799">
        <v>115831.075</v>
      </c>
      <c r="D17" s="799">
        <v>0</v>
      </c>
      <c r="E17" s="799">
        <v>0</v>
      </c>
      <c r="F17" s="799">
        <v>136590.78099999999</v>
      </c>
      <c r="G17" s="799">
        <v>0</v>
      </c>
      <c r="H17" s="799">
        <v>0</v>
      </c>
      <c r="I17" s="799">
        <v>752311.82900000003</v>
      </c>
      <c r="J17" s="799">
        <v>3233146.97908</v>
      </c>
      <c r="K17" s="799">
        <v>2666914.5580000002</v>
      </c>
      <c r="L17" s="799">
        <v>0</v>
      </c>
      <c r="M17" s="799">
        <v>0</v>
      </c>
      <c r="N17" s="799">
        <v>1195738.2909600001</v>
      </c>
      <c r="O17" s="799">
        <v>102363.21254000001</v>
      </c>
      <c r="P17" s="799">
        <v>0</v>
      </c>
      <c r="Q17" s="799">
        <v>1989554.10632</v>
      </c>
      <c r="R17" s="799">
        <v>0</v>
      </c>
      <c r="S17" s="799"/>
      <c r="T17" s="799">
        <v>0</v>
      </c>
      <c r="U17" s="799">
        <v>491194.75699999998</v>
      </c>
      <c r="V17" s="799">
        <v>2524110.8960000002</v>
      </c>
      <c r="W17" s="799">
        <v>23583.886999999999</v>
      </c>
      <c r="X17" s="799">
        <v>0</v>
      </c>
      <c r="Y17" s="1170">
        <v>13231340.371899998</v>
      </c>
      <c r="Z17" s="799">
        <v>0</v>
      </c>
      <c r="AA17" s="1170">
        <v>13231340.371899998</v>
      </c>
    </row>
    <row r="18" spans="1:29" s="149" customFormat="1" ht="51" customHeight="1" x14ac:dyDescent="0.2">
      <c r="A18" s="147" t="s">
        <v>372</v>
      </c>
      <c r="B18" s="148" t="s">
        <v>360</v>
      </c>
      <c r="C18" s="799">
        <v>0</v>
      </c>
      <c r="D18" s="799">
        <v>0</v>
      </c>
      <c r="E18" s="799">
        <v>0</v>
      </c>
      <c r="F18" s="799">
        <v>0</v>
      </c>
      <c r="G18" s="799">
        <v>0</v>
      </c>
      <c r="H18" s="799">
        <v>0</v>
      </c>
      <c r="I18" s="799">
        <v>0</v>
      </c>
      <c r="J18" s="799">
        <v>0</v>
      </c>
      <c r="K18" s="799">
        <v>0</v>
      </c>
      <c r="L18" s="799">
        <v>0</v>
      </c>
      <c r="M18" s="799">
        <v>0</v>
      </c>
      <c r="N18" s="799">
        <v>0</v>
      </c>
      <c r="O18" s="799">
        <v>0</v>
      </c>
      <c r="P18" s="799">
        <v>0</v>
      </c>
      <c r="Q18" s="799">
        <v>0</v>
      </c>
      <c r="R18" s="799">
        <v>0</v>
      </c>
      <c r="S18" s="799"/>
      <c r="T18" s="799">
        <v>0</v>
      </c>
      <c r="U18" s="799">
        <v>0</v>
      </c>
      <c r="V18" s="799">
        <v>0</v>
      </c>
      <c r="W18" s="799">
        <v>0</v>
      </c>
      <c r="X18" s="799">
        <v>0</v>
      </c>
      <c r="Y18" s="1170">
        <v>0</v>
      </c>
      <c r="Z18" s="799">
        <v>0</v>
      </c>
      <c r="AA18" s="1170">
        <v>0</v>
      </c>
    </row>
    <row r="19" spans="1:29" s="149" customFormat="1" ht="51" customHeight="1" x14ac:dyDescent="0.2">
      <c r="A19" s="147" t="s">
        <v>373</v>
      </c>
      <c r="B19" s="148" t="s">
        <v>362</v>
      </c>
      <c r="C19" s="799">
        <v>0</v>
      </c>
      <c r="D19" s="799">
        <v>0</v>
      </c>
      <c r="E19" s="799">
        <v>0</v>
      </c>
      <c r="F19" s="799">
        <v>0</v>
      </c>
      <c r="G19" s="799">
        <v>0</v>
      </c>
      <c r="H19" s="799">
        <v>0</v>
      </c>
      <c r="I19" s="799">
        <v>30021.572809999998</v>
      </c>
      <c r="J19" s="799">
        <v>181.49476000000001</v>
      </c>
      <c r="K19" s="799">
        <v>91071.365139999994</v>
      </c>
      <c r="L19" s="799">
        <v>0</v>
      </c>
      <c r="M19" s="799">
        <v>0</v>
      </c>
      <c r="N19" s="799">
        <v>0</v>
      </c>
      <c r="O19" s="799">
        <v>0</v>
      </c>
      <c r="P19" s="799">
        <v>0</v>
      </c>
      <c r="Q19" s="799">
        <v>26077.913350000003</v>
      </c>
      <c r="R19" s="799">
        <v>0</v>
      </c>
      <c r="S19" s="799"/>
      <c r="T19" s="799">
        <v>0</v>
      </c>
      <c r="U19" s="799">
        <v>0</v>
      </c>
      <c r="V19" s="799">
        <v>0</v>
      </c>
      <c r="W19" s="799">
        <v>773.38549999999998</v>
      </c>
      <c r="X19" s="799">
        <v>0</v>
      </c>
      <c r="Y19" s="1170">
        <v>148125.73156000001</v>
      </c>
      <c r="Z19" s="799">
        <v>0</v>
      </c>
      <c r="AA19" s="1170">
        <v>148125.73156000001</v>
      </c>
    </row>
    <row r="20" spans="1:29" s="149" customFormat="1" ht="57" customHeight="1" x14ac:dyDescent="0.2">
      <c r="A20" s="147" t="s">
        <v>374</v>
      </c>
      <c r="B20" s="148" t="s">
        <v>364</v>
      </c>
      <c r="C20" s="1128">
        <v>115831.075</v>
      </c>
      <c r="D20" s="1128">
        <v>0</v>
      </c>
      <c r="E20" s="1128">
        <v>0</v>
      </c>
      <c r="F20" s="1128">
        <v>136590.78099999999</v>
      </c>
      <c r="G20" s="1128">
        <v>0</v>
      </c>
      <c r="H20" s="1128">
        <v>0</v>
      </c>
      <c r="I20" s="1128">
        <v>722290.2561900001</v>
      </c>
      <c r="J20" s="1128">
        <v>3232965.4843200003</v>
      </c>
      <c r="K20" s="1128">
        <v>2575843.1928600003</v>
      </c>
      <c r="L20" s="1128">
        <v>0</v>
      </c>
      <c r="M20" s="1128">
        <v>0</v>
      </c>
      <c r="N20" s="1128">
        <v>1195738.2909600001</v>
      </c>
      <c r="O20" s="1128">
        <v>102363.21254000001</v>
      </c>
      <c r="P20" s="1128">
        <v>0</v>
      </c>
      <c r="Q20" s="1128">
        <v>1963476.19297</v>
      </c>
      <c r="R20" s="1128">
        <v>0</v>
      </c>
      <c r="S20" s="1128"/>
      <c r="T20" s="1128">
        <v>0</v>
      </c>
      <c r="U20" s="1128">
        <v>491194.75699999998</v>
      </c>
      <c r="V20" s="1128">
        <v>2524110.8960000002</v>
      </c>
      <c r="W20" s="1128">
        <v>22810.501499999998</v>
      </c>
      <c r="X20" s="1128">
        <v>0</v>
      </c>
      <c r="Y20" s="1171">
        <v>13083214.640339999</v>
      </c>
      <c r="Z20" s="1128">
        <v>0</v>
      </c>
      <c r="AA20" s="1171">
        <v>13083214.640339999</v>
      </c>
    </row>
    <row r="21" spans="1:29" s="149" customFormat="1" ht="57" customHeight="1" x14ac:dyDescent="0.2">
      <c r="A21" s="155" t="s">
        <v>375</v>
      </c>
      <c r="B21" s="151" t="s">
        <v>376</v>
      </c>
      <c r="C21" s="799"/>
      <c r="D21" s="799"/>
      <c r="E21" s="799"/>
      <c r="F21" s="799"/>
      <c r="G21" s="799"/>
      <c r="H21" s="799"/>
      <c r="I21" s="799"/>
      <c r="J21" s="799"/>
      <c r="K21" s="799"/>
      <c r="L21" s="799"/>
      <c r="M21" s="799"/>
      <c r="N21" s="799"/>
      <c r="O21" s="799"/>
      <c r="P21" s="799"/>
      <c r="Q21" s="799"/>
      <c r="R21" s="799"/>
      <c r="S21" s="799"/>
      <c r="T21" s="799"/>
      <c r="U21" s="799"/>
      <c r="V21" s="799"/>
      <c r="W21" s="799"/>
      <c r="X21" s="799"/>
      <c r="Y21" s="1172"/>
      <c r="Z21" s="799"/>
      <c r="AA21" s="1172"/>
    </row>
    <row r="22" spans="1:29" s="149" customFormat="1" ht="51" customHeight="1" x14ac:dyDescent="0.2">
      <c r="A22" s="147" t="s">
        <v>377</v>
      </c>
      <c r="B22" s="148" t="s">
        <v>358</v>
      </c>
      <c r="C22" s="799">
        <v>1438925.39191</v>
      </c>
      <c r="D22" s="799">
        <v>50296769.765880004</v>
      </c>
      <c r="E22" s="799">
        <v>15492.915420000001</v>
      </c>
      <c r="F22" s="799">
        <v>10683570.031689998</v>
      </c>
      <c r="G22" s="799">
        <v>4337092.3348699994</v>
      </c>
      <c r="H22" s="799">
        <v>19301.440330000001</v>
      </c>
      <c r="I22" s="799">
        <v>946767.87933000003</v>
      </c>
      <c r="J22" s="799">
        <v>8475656.0699799992</v>
      </c>
      <c r="K22" s="799">
        <v>4732153.6833100002</v>
      </c>
      <c r="L22" s="799">
        <v>9394719.3784899991</v>
      </c>
      <c r="M22" s="799">
        <v>30684.933429999997</v>
      </c>
      <c r="N22" s="799">
        <v>12193652.390180001</v>
      </c>
      <c r="O22" s="799">
        <v>1502221.5373800001</v>
      </c>
      <c r="P22" s="799">
        <v>764154.86187999998</v>
      </c>
      <c r="Q22" s="799">
        <v>4934099.47212</v>
      </c>
      <c r="R22" s="799">
        <v>0</v>
      </c>
      <c r="S22" s="799">
        <v>0</v>
      </c>
      <c r="T22" s="799">
        <v>40244.933730000004</v>
      </c>
      <c r="U22" s="799">
        <v>1174536.36509</v>
      </c>
      <c r="V22" s="799">
        <v>15733869.497240001</v>
      </c>
      <c r="W22" s="799">
        <v>3871728.7277600002</v>
      </c>
      <c r="X22" s="799">
        <v>517604.58818999998</v>
      </c>
      <c r="Y22" s="1170">
        <v>131103246.19821002</v>
      </c>
      <c r="Z22" s="799">
        <v>0</v>
      </c>
      <c r="AA22" s="1170">
        <v>131103246.19821002</v>
      </c>
    </row>
    <row r="23" spans="1:29" s="149" customFormat="1" ht="51" customHeight="1" x14ac:dyDescent="0.2">
      <c r="A23" s="147" t="s">
        <v>378</v>
      </c>
      <c r="B23" s="148" t="s">
        <v>360</v>
      </c>
      <c r="C23" s="799">
        <v>0</v>
      </c>
      <c r="D23" s="799">
        <v>0</v>
      </c>
      <c r="E23" s="799">
        <v>0</v>
      </c>
      <c r="F23" s="799">
        <v>0</v>
      </c>
      <c r="G23" s="799">
        <v>0</v>
      </c>
      <c r="H23" s="799">
        <v>0</v>
      </c>
      <c r="I23" s="799">
        <v>0</v>
      </c>
      <c r="J23" s="799">
        <v>0</v>
      </c>
      <c r="K23" s="799">
        <v>0</v>
      </c>
      <c r="L23" s="799">
        <v>0</v>
      </c>
      <c r="M23" s="799">
        <v>0</v>
      </c>
      <c r="N23" s="799">
        <v>8396.230480000002</v>
      </c>
      <c r="O23" s="799">
        <v>0</v>
      </c>
      <c r="P23" s="799">
        <v>0</v>
      </c>
      <c r="Q23" s="799">
        <v>0</v>
      </c>
      <c r="R23" s="799">
        <v>0</v>
      </c>
      <c r="S23" s="799">
        <v>0</v>
      </c>
      <c r="T23" s="799">
        <v>0</v>
      </c>
      <c r="U23" s="799">
        <v>0</v>
      </c>
      <c r="V23" s="799">
        <v>0</v>
      </c>
      <c r="W23" s="799">
        <v>0</v>
      </c>
      <c r="X23" s="799">
        <v>0</v>
      </c>
      <c r="Y23" s="1170">
        <v>8396.230480000002</v>
      </c>
      <c r="Z23" s="799">
        <v>0</v>
      </c>
      <c r="AA23" s="1170">
        <v>8396.230480000002</v>
      </c>
    </row>
    <row r="24" spans="1:29" ht="51" customHeight="1" x14ac:dyDescent="0.55000000000000004">
      <c r="A24" s="147" t="s">
        <v>379</v>
      </c>
      <c r="B24" s="148" t="s">
        <v>362</v>
      </c>
      <c r="C24" s="799">
        <v>0</v>
      </c>
      <c r="D24" s="799">
        <v>1611856.46175</v>
      </c>
      <c r="E24" s="799">
        <v>5276.4250499999998</v>
      </c>
      <c r="F24" s="799">
        <v>845000.40561000013</v>
      </c>
      <c r="G24" s="799">
        <v>501124.28408999997</v>
      </c>
      <c r="H24" s="799">
        <v>0</v>
      </c>
      <c r="I24" s="799">
        <v>58533.11032</v>
      </c>
      <c r="J24" s="799">
        <v>974466.43588999996</v>
      </c>
      <c r="K24" s="799">
        <v>1242813.9595699999</v>
      </c>
      <c r="L24" s="799">
        <v>161220.10434000002</v>
      </c>
      <c r="M24" s="799">
        <v>0</v>
      </c>
      <c r="N24" s="799">
        <v>1866424.5133400001</v>
      </c>
      <c r="O24" s="799">
        <v>116844.32331000001</v>
      </c>
      <c r="P24" s="799">
        <v>18821.68633</v>
      </c>
      <c r="Q24" s="799">
        <v>139854.7132</v>
      </c>
      <c r="R24" s="799">
        <v>0</v>
      </c>
      <c r="S24" s="799">
        <v>0</v>
      </c>
      <c r="T24" s="799">
        <v>23909.709300000002</v>
      </c>
      <c r="U24" s="799">
        <v>98610.137170000002</v>
      </c>
      <c r="V24" s="799">
        <v>0</v>
      </c>
      <c r="W24" s="799">
        <v>408874.25331999996</v>
      </c>
      <c r="X24" s="799">
        <v>43866.600130000006</v>
      </c>
      <c r="Y24" s="1170">
        <v>8117497.1227200013</v>
      </c>
      <c r="Z24" s="799">
        <v>0</v>
      </c>
      <c r="AA24" s="1170">
        <v>8117497.1227200013</v>
      </c>
    </row>
    <row r="25" spans="1:29" ht="57" customHeight="1" x14ac:dyDescent="0.55000000000000004">
      <c r="A25" s="156" t="s">
        <v>380</v>
      </c>
      <c r="B25" s="157" t="s">
        <v>364</v>
      </c>
      <c r="C25" s="1128">
        <v>1438925.39191</v>
      </c>
      <c r="D25" s="1128">
        <v>48684913.304130003</v>
      </c>
      <c r="E25" s="1128">
        <v>10216.490370000001</v>
      </c>
      <c r="F25" s="1128">
        <v>9838569.626079997</v>
      </c>
      <c r="G25" s="1128">
        <v>3835968.0507799992</v>
      </c>
      <c r="H25" s="1128">
        <v>19301.440330000001</v>
      </c>
      <c r="I25" s="1128">
        <v>888234.76901000005</v>
      </c>
      <c r="J25" s="1128">
        <v>7501189.6340899989</v>
      </c>
      <c r="K25" s="1128">
        <v>3489339.7237400003</v>
      </c>
      <c r="L25" s="1128">
        <v>9233499.274149999</v>
      </c>
      <c r="M25" s="1128">
        <v>30684.933429999997</v>
      </c>
      <c r="N25" s="1128">
        <v>10335624.107320001</v>
      </c>
      <c r="O25" s="1128">
        <v>1385377.2140700002</v>
      </c>
      <c r="P25" s="1128">
        <v>745333.17554999993</v>
      </c>
      <c r="Q25" s="1128">
        <v>4794244.7589199999</v>
      </c>
      <c r="R25" s="1128">
        <v>0</v>
      </c>
      <c r="S25" s="1128">
        <v>0</v>
      </c>
      <c r="T25" s="1128">
        <v>16335.224430000002</v>
      </c>
      <c r="U25" s="1128">
        <v>1075926.22792</v>
      </c>
      <c r="V25" s="1128">
        <v>15733869.497240001</v>
      </c>
      <c r="W25" s="1128">
        <v>3462854.47444</v>
      </c>
      <c r="X25" s="1128">
        <v>473737.98806</v>
      </c>
      <c r="Y25" s="1171">
        <v>122994145.30596998</v>
      </c>
      <c r="Z25" s="1128">
        <v>0</v>
      </c>
      <c r="AA25" s="1171">
        <v>122994145.30596998</v>
      </c>
    </row>
    <row r="27" spans="1:29" x14ac:dyDescent="0.55000000000000004"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</row>
    <row r="28" spans="1:29" x14ac:dyDescent="0.55000000000000004"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</row>
  </sheetData>
  <mergeCells count="6">
    <mergeCell ref="Y3:AA3"/>
    <mergeCell ref="A4:B5"/>
    <mergeCell ref="C4:X4"/>
    <mergeCell ref="Y4:Y5"/>
    <mergeCell ref="Z4:Z5"/>
    <mergeCell ref="AA4:AA5"/>
  </mergeCells>
  <printOptions horizontalCentered="1"/>
  <pageMargins left="0" right="0" top="0.59055118110236204" bottom="0" header="0.511811023622047" footer="0.511811023622047"/>
  <pageSetup paperSize="9" scale="35" orientation="landscape" horizontalDpi="200" verticalDpi="200" r:id="rId1"/>
  <headerFooter alignWithMargins="0">
    <oddFooter>&amp;C&amp;16 33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6" tint="0.79998168889431442"/>
  </sheetPr>
  <dimension ref="A1:AA45"/>
  <sheetViews>
    <sheetView zoomScale="55" zoomScaleNormal="55" workbookViewId="0">
      <pane xSplit="2" ySplit="5" topLeftCell="C6" activePane="bottomRight" state="frozen"/>
      <selection activeCell="C46" sqref="C46"/>
      <selection pane="topRight" activeCell="C46" sqref="C46"/>
      <selection pane="bottomLeft" activeCell="C46" sqref="C46"/>
      <selection pane="bottomRight" activeCell="C46" sqref="C46"/>
    </sheetView>
  </sheetViews>
  <sheetFormatPr defaultColWidth="9" defaultRowHeight="24" x14ac:dyDescent="0.55000000000000004"/>
  <cols>
    <col min="1" max="1" width="36.375" style="12" customWidth="1"/>
    <col min="2" max="2" width="32.875" style="12" hidden="1" customWidth="1"/>
    <col min="3" max="3" width="12" style="145" bestFit="1" customWidth="1"/>
    <col min="4" max="4" width="14.875" style="12" bestFit="1" customWidth="1"/>
    <col min="5" max="5" width="12.25" style="12" bestFit="1" customWidth="1"/>
    <col min="6" max="6" width="13.25" style="12" bestFit="1" customWidth="1"/>
    <col min="7" max="7" width="13.375" style="12" bestFit="1" customWidth="1"/>
    <col min="8" max="8" width="14.5" style="12" customWidth="1"/>
    <col min="9" max="9" width="11.25" style="12" bestFit="1" customWidth="1"/>
    <col min="10" max="10" width="13.25" style="12" bestFit="1" customWidth="1"/>
    <col min="11" max="12" width="13" style="12" bestFit="1" customWidth="1"/>
    <col min="13" max="13" width="12" style="12" customWidth="1"/>
    <col min="14" max="14" width="14.75" style="12" bestFit="1" customWidth="1"/>
    <col min="15" max="15" width="14.25" style="12" customWidth="1"/>
    <col min="16" max="16" width="12" style="12" bestFit="1" customWidth="1"/>
    <col min="17" max="17" width="14.375" style="12" bestFit="1" customWidth="1"/>
    <col min="18" max="18" width="10.125" style="12" customWidth="1"/>
    <col min="19" max="19" width="13" style="12" hidden="1" customWidth="1"/>
    <col min="20" max="20" width="12" style="12" bestFit="1" customWidth="1"/>
    <col min="21" max="21" width="13" style="12" bestFit="1" customWidth="1"/>
    <col min="22" max="22" width="14.75" style="12" bestFit="1" customWidth="1"/>
    <col min="23" max="23" width="12.375" style="12" bestFit="1" customWidth="1"/>
    <col min="24" max="24" width="12" style="12" bestFit="1" customWidth="1"/>
    <col min="25" max="25" width="15.375" style="12" bestFit="1" customWidth="1"/>
    <col min="26" max="26" width="12.875" style="12" customWidth="1"/>
    <col min="27" max="27" width="15.375" style="12" bestFit="1" customWidth="1"/>
    <col min="28" max="16384" width="9" style="12"/>
  </cols>
  <sheetData>
    <row r="1" spans="1:27" s="22" customFormat="1" ht="33" x14ac:dyDescent="0.75">
      <c r="A1" s="1638" t="s">
        <v>728</v>
      </c>
      <c r="B1" s="1638"/>
      <c r="C1" s="1638"/>
      <c r="D1" s="1638"/>
      <c r="E1" s="1638"/>
      <c r="F1" s="1638"/>
    </row>
    <row r="2" spans="1:27" s="22" customFormat="1" ht="33" x14ac:dyDescent="0.75">
      <c r="A2" s="1638" t="s">
        <v>782</v>
      </c>
      <c r="B2" s="1638"/>
      <c r="C2" s="1638"/>
      <c r="D2" s="1638"/>
      <c r="E2" s="1638"/>
      <c r="F2" s="1638"/>
    </row>
    <row r="3" spans="1:27" x14ac:dyDescent="0.55000000000000004">
      <c r="A3" s="47"/>
      <c r="B3" s="47"/>
      <c r="C3" s="1115">
        <v>1000</v>
      </c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1616" t="s">
        <v>439</v>
      </c>
      <c r="Z3" s="1616"/>
      <c r="AA3" s="1616"/>
    </row>
    <row r="4" spans="1:27" x14ac:dyDescent="0.55000000000000004">
      <c r="A4" s="1646" t="s">
        <v>0</v>
      </c>
      <c r="B4" s="1647"/>
      <c r="C4" s="1641" t="s">
        <v>351</v>
      </c>
      <c r="D4" s="1641"/>
      <c r="E4" s="1641"/>
      <c r="F4" s="1641"/>
      <c r="G4" s="1641"/>
      <c r="H4" s="1641"/>
      <c r="I4" s="1641"/>
      <c r="J4" s="1641"/>
      <c r="K4" s="1641"/>
      <c r="L4" s="1641"/>
      <c r="M4" s="1641"/>
      <c r="N4" s="1641"/>
      <c r="O4" s="1641"/>
      <c r="P4" s="1641"/>
      <c r="Q4" s="1641"/>
      <c r="R4" s="1641"/>
      <c r="S4" s="1641"/>
      <c r="T4" s="1641"/>
      <c r="U4" s="1641"/>
      <c r="V4" s="1641"/>
      <c r="W4" s="1641"/>
      <c r="X4" s="1641"/>
      <c r="Y4" s="1639" t="s">
        <v>250</v>
      </c>
      <c r="Z4" s="1642" t="s">
        <v>355</v>
      </c>
      <c r="AA4" s="1639" t="s">
        <v>381</v>
      </c>
    </row>
    <row r="5" spans="1:27" x14ac:dyDescent="0.55000000000000004">
      <c r="A5" s="1648"/>
      <c r="B5" s="1649"/>
      <c r="C5" s="143" t="s">
        <v>637</v>
      </c>
      <c r="D5" s="1116" t="s">
        <v>159</v>
      </c>
      <c r="E5" s="1116" t="s">
        <v>746</v>
      </c>
      <c r="F5" s="1116" t="s">
        <v>160</v>
      </c>
      <c r="G5" s="1116" t="s">
        <v>161</v>
      </c>
      <c r="H5" s="1116" t="s">
        <v>162</v>
      </c>
      <c r="I5" s="1116" t="s">
        <v>163</v>
      </c>
      <c r="J5" s="1116" t="s">
        <v>164</v>
      </c>
      <c r="K5" s="1116" t="s">
        <v>165</v>
      </c>
      <c r="L5" s="1116" t="s">
        <v>166</v>
      </c>
      <c r="M5" s="1116" t="s">
        <v>694</v>
      </c>
      <c r="N5" s="1116" t="s">
        <v>167</v>
      </c>
      <c r="O5" s="1116" t="s">
        <v>168</v>
      </c>
      <c r="P5" s="49" t="s">
        <v>169</v>
      </c>
      <c r="Q5" s="1116" t="s">
        <v>170</v>
      </c>
      <c r="R5" s="1116" t="s">
        <v>171</v>
      </c>
      <c r="S5" s="1116" t="s">
        <v>172</v>
      </c>
      <c r="T5" s="1116" t="s">
        <v>747</v>
      </c>
      <c r="U5" s="1116" t="s">
        <v>1005</v>
      </c>
      <c r="V5" s="1116" t="s">
        <v>173</v>
      </c>
      <c r="W5" s="1116" t="s">
        <v>174</v>
      </c>
      <c r="X5" s="1116" t="s">
        <v>696</v>
      </c>
      <c r="Y5" s="1650"/>
      <c r="Z5" s="1643"/>
      <c r="AA5" s="1640"/>
    </row>
    <row r="6" spans="1:27" ht="51" customHeight="1" x14ac:dyDescent="0.55000000000000004">
      <c r="A6" s="150" t="s">
        <v>352</v>
      </c>
      <c r="B6" s="151" t="s">
        <v>356</v>
      </c>
      <c r="C6" s="439"/>
      <c r="D6" s="1175"/>
      <c r="E6" s="1175"/>
      <c r="F6" s="1175"/>
      <c r="G6" s="1175"/>
      <c r="H6" s="1175"/>
      <c r="I6" s="1175"/>
      <c r="J6" s="1175"/>
      <c r="K6" s="1175"/>
      <c r="L6" s="1175"/>
      <c r="M6" s="1175"/>
      <c r="N6" s="1175"/>
      <c r="O6" s="1175"/>
      <c r="P6" s="1175"/>
      <c r="Q6" s="1175"/>
      <c r="R6" s="1175"/>
      <c r="S6" s="1175"/>
      <c r="T6" s="1175"/>
      <c r="U6" s="1175"/>
      <c r="V6" s="1175"/>
      <c r="W6" s="1175"/>
      <c r="X6" s="1175"/>
      <c r="Y6" s="1176"/>
      <c r="Z6" s="1175"/>
      <c r="AA6" s="1176"/>
    </row>
    <row r="7" spans="1:27" ht="51" customHeight="1" x14ac:dyDescent="0.55000000000000004">
      <c r="A7" s="147" t="s">
        <v>357</v>
      </c>
      <c r="B7" s="148" t="s">
        <v>358</v>
      </c>
      <c r="C7" s="1177">
        <v>96584.650989999995</v>
      </c>
      <c r="D7" s="1177">
        <v>376266.20737000002</v>
      </c>
      <c r="E7" s="1177">
        <v>2589.2628599999998</v>
      </c>
      <c r="F7" s="1177">
        <v>147657.88220999998</v>
      </c>
      <c r="G7" s="1177">
        <v>58883.356319999999</v>
      </c>
      <c r="H7" s="1177">
        <v>0</v>
      </c>
      <c r="I7" s="1177">
        <v>11695.4177</v>
      </c>
      <c r="J7" s="1177">
        <v>150244.83469999998</v>
      </c>
      <c r="K7" s="1177">
        <v>56633.75922</v>
      </c>
      <c r="L7" s="1177">
        <v>446454.67420999997</v>
      </c>
      <c r="M7" s="1177">
        <v>0</v>
      </c>
      <c r="N7" s="1177">
        <v>108316.95212</v>
      </c>
      <c r="O7" s="1177">
        <v>48847.101259999996</v>
      </c>
      <c r="P7" s="1177">
        <v>500.70821999999998</v>
      </c>
      <c r="Q7" s="1177">
        <v>440713.32079000003</v>
      </c>
      <c r="R7" s="1177">
        <v>0</v>
      </c>
      <c r="S7" s="1177"/>
      <c r="T7" s="1177">
        <v>3217.7853300000002</v>
      </c>
      <c r="U7" s="1177">
        <v>30139.65958</v>
      </c>
      <c r="V7" s="1177">
        <v>228787.20488</v>
      </c>
      <c r="W7" s="1177">
        <v>48864.622049999998</v>
      </c>
      <c r="X7" s="1177">
        <v>12018.435019999999</v>
      </c>
      <c r="Y7" s="1178">
        <v>2268415.8348300001</v>
      </c>
      <c r="Z7" s="1177">
        <v>0</v>
      </c>
      <c r="AA7" s="1178">
        <v>2268415.8348300001</v>
      </c>
    </row>
    <row r="8" spans="1:27" s="149" customFormat="1" ht="51" customHeight="1" x14ac:dyDescent="0.2">
      <c r="A8" s="147" t="s">
        <v>359</v>
      </c>
      <c r="B8" s="148" t="s">
        <v>360</v>
      </c>
      <c r="C8" s="1177">
        <v>0</v>
      </c>
      <c r="D8" s="1177">
        <v>0</v>
      </c>
      <c r="E8" s="1177">
        <v>0</v>
      </c>
      <c r="F8" s="1177">
        <v>0</v>
      </c>
      <c r="G8" s="1177">
        <v>0</v>
      </c>
      <c r="H8" s="1177">
        <v>0</v>
      </c>
      <c r="I8" s="1177">
        <v>0</v>
      </c>
      <c r="J8" s="1177">
        <v>0</v>
      </c>
      <c r="K8" s="1177">
        <v>0</v>
      </c>
      <c r="L8" s="1177">
        <v>0</v>
      </c>
      <c r="M8" s="1177">
        <v>0</v>
      </c>
      <c r="N8" s="1177">
        <v>0</v>
      </c>
      <c r="O8" s="1177">
        <v>0</v>
      </c>
      <c r="P8" s="1177">
        <v>0</v>
      </c>
      <c r="Q8" s="1177">
        <v>0</v>
      </c>
      <c r="R8" s="1177">
        <v>0</v>
      </c>
      <c r="S8" s="1177"/>
      <c r="T8" s="1177">
        <v>0</v>
      </c>
      <c r="U8" s="1177">
        <v>0</v>
      </c>
      <c r="V8" s="1177">
        <v>0</v>
      </c>
      <c r="W8" s="1177">
        <v>0</v>
      </c>
      <c r="X8" s="1177">
        <v>0</v>
      </c>
      <c r="Y8" s="1178">
        <v>0</v>
      </c>
      <c r="Z8" s="1177">
        <v>0</v>
      </c>
      <c r="AA8" s="1178">
        <v>0</v>
      </c>
    </row>
    <row r="9" spans="1:27" s="149" customFormat="1" ht="51" customHeight="1" x14ac:dyDescent="0.2">
      <c r="A9" s="147" t="s">
        <v>361</v>
      </c>
      <c r="B9" s="148" t="s">
        <v>362</v>
      </c>
      <c r="C9" s="1177">
        <v>0</v>
      </c>
      <c r="D9" s="1177">
        <v>5870.7734900000005</v>
      </c>
      <c r="E9" s="1177">
        <v>629.54052000000001</v>
      </c>
      <c r="F9" s="1177">
        <v>27.679360000000337</v>
      </c>
      <c r="G9" s="1177">
        <v>3652.1504599999998</v>
      </c>
      <c r="H9" s="1177">
        <v>0</v>
      </c>
      <c r="I9" s="1177">
        <v>1439.94507</v>
      </c>
      <c r="J9" s="1177">
        <v>60547.647929999999</v>
      </c>
      <c r="K9" s="1177">
        <v>9409.5142599999999</v>
      </c>
      <c r="L9" s="1177">
        <v>1118.8869999999999</v>
      </c>
      <c r="M9" s="1177">
        <v>0</v>
      </c>
      <c r="N9" s="1177">
        <v>20301.39903</v>
      </c>
      <c r="O9" s="1177">
        <v>6238.3111399999998</v>
      </c>
      <c r="P9" s="1177">
        <v>12.611459999999999</v>
      </c>
      <c r="Q9" s="1177">
        <v>7527.4169400000001</v>
      </c>
      <c r="R9" s="1177">
        <v>0</v>
      </c>
      <c r="S9" s="1177"/>
      <c r="T9" s="1177">
        <v>1169.72416</v>
      </c>
      <c r="U9" s="1179">
        <v>9812.3582700000006</v>
      </c>
      <c r="V9" s="1177">
        <v>0</v>
      </c>
      <c r="W9" s="1177">
        <v>21065.32863</v>
      </c>
      <c r="X9" s="1177">
        <v>0</v>
      </c>
      <c r="Y9" s="1178">
        <v>148823.28771999999</v>
      </c>
      <c r="Z9" s="1177">
        <v>0</v>
      </c>
      <c r="AA9" s="1178">
        <v>148823.28771999999</v>
      </c>
    </row>
    <row r="10" spans="1:27" s="149" customFormat="1" ht="51" customHeight="1" x14ac:dyDescent="0.2">
      <c r="A10" s="147" t="s">
        <v>363</v>
      </c>
      <c r="B10" s="148" t="s">
        <v>364</v>
      </c>
      <c r="C10" s="1180">
        <v>96584.650989999995</v>
      </c>
      <c r="D10" s="1180">
        <v>370395.43387999997</v>
      </c>
      <c r="E10" s="1180">
        <v>1959.72234</v>
      </c>
      <c r="F10" s="1180">
        <v>147630.20284999997</v>
      </c>
      <c r="G10" s="1180">
        <v>55231.205860000002</v>
      </c>
      <c r="H10" s="1180">
        <v>0</v>
      </c>
      <c r="I10" s="1180">
        <v>10255.472629999998</v>
      </c>
      <c r="J10" s="1180">
        <v>89697.18677</v>
      </c>
      <c r="K10" s="1180">
        <v>47224.244960000004</v>
      </c>
      <c r="L10" s="1180">
        <v>445335.78720999998</v>
      </c>
      <c r="M10" s="1180">
        <v>0</v>
      </c>
      <c r="N10" s="1180">
        <v>88015.553090000001</v>
      </c>
      <c r="O10" s="1180">
        <v>42608.790119999998</v>
      </c>
      <c r="P10" s="1180">
        <v>488.09676000000002</v>
      </c>
      <c r="Q10" s="1180">
        <v>433185.90385</v>
      </c>
      <c r="R10" s="1180">
        <v>0</v>
      </c>
      <c r="S10" s="1180"/>
      <c r="T10" s="1180">
        <v>2048.0611699999999</v>
      </c>
      <c r="U10" s="1180">
        <v>20327.301309999995</v>
      </c>
      <c r="V10" s="1180">
        <v>228787.20488</v>
      </c>
      <c r="W10" s="1180">
        <v>27799.293419999998</v>
      </c>
      <c r="X10" s="1180">
        <v>12018.435019999999</v>
      </c>
      <c r="Y10" s="1181">
        <v>2119592.5471100002</v>
      </c>
      <c r="Z10" s="1180">
        <v>0</v>
      </c>
      <c r="AA10" s="1181">
        <v>2119592.5471100002</v>
      </c>
    </row>
    <row r="11" spans="1:27" s="149" customFormat="1" ht="51" customHeight="1" x14ac:dyDescent="0.2">
      <c r="A11" s="155" t="s">
        <v>353</v>
      </c>
      <c r="B11" s="151" t="s">
        <v>365</v>
      </c>
      <c r="C11" s="1177"/>
      <c r="D11" s="1177"/>
      <c r="E11" s="1177"/>
      <c r="F11" s="1177"/>
      <c r="G11" s="1177"/>
      <c r="H11" s="1177"/>
      <c r="I11" s="1177"/>
      <c r="J11" s="1177"/>
      <c r="K11" s="1177"/>
      <c r="L11" s="1177"/>
      <c r="M11" s="1177"/>
      <c r="N11" s="1177"/>
      <c r="O11" s="1177"/>
      <c r="P11" s="1177"/>
      <c r="Q11" s="1177"/>
      <c r="R11" s="1177"/>
      <c r="S11" s="1177"/>
      <c r="T11" s="1177"/>
      <c r="U11" s="1177"/>
      <c r="V11" s="1177"/>
      <c r="W11" s="1177"/>
      <c r="X11" s="1177"/>
      <c r="Y11" s="1182"/>
      <c r="Z11" s="1177"/>
      <c r="AA11" s="1182"/>
    </row>
    <row r="12" spans="1:27" s="149" customFormat="1" ht="51" customHeight="1" x14ac:dyDescent="0.2">
      <c r="A12" s="147" t="s">
        <v>366</v>
      </c>
      <c r="B12" s="148" t="s">
        <v>358</v>
      </c>
      <c r="C12" s="1177">
        <v>77680.269140000004</v>
      </c>
      <c r="D12" s="1177">
        <v>3095603.2664099997</v>
      </c>
      <c r="E12" s="1177">
        <v>104.17449999999999</v>
      </c>
      <c r="F12" s="1177">
        <v>488426.54155000049</v>
      </c>
      <c r="G12" s="1177">
        <v>326275.13039999997</v>
      </c>
      <c r="H12" s="1177">
        <v>23.073529999999998</v>
      </c>
      <c r="I12" s="1177">
        <v>19466.551589999999</v>
      </c>
      <c r="J12" s="1177">
        <v>431589.65583999996</v>
      </c>
      <c r="K12" s="1177">
        <v>112109.74895000001</v>
      </c>
      <c r="L12" s="1177">
        <v>303336.4632</v>
      </c>
      <c r="M12" s="1177">
        <v>3604.8991099999998</v>
      </c>
      <c r="N12" s="1177">
        <v>736525.51245000004</v>
      </c>
      <c r="O12" s="1177">
        <v>232727.66853</v>
      </c>
      <c r="P12" s="1177">
        <v>26299.736629999999</v>
      </c>
      <c r="Q12" s="1177">
        <v>1328499.95557</v>
      </c>
      <c r="R12" s="1177">
        <v>0</v>
      </c>
      <c r="S12" s="1177"/>
      <c r="T12" s="1177">
        <v>21840.534399999997</v>
      </c>
      <c r="U12" s="1177">
        <v>91092.850620000012</v>
      </c>
      <c r="V12" s="1177">
        <v>2037366.3837700002</v>
      </c>
      <c r="W12" s="1177">
        <v>185903.55361999999</v>
      </c>
      <c r="X12" s="1177">
        <v>36531.189769999997</v>
      </c>
      <c r="Y12" s="1178">
        <v>9555007.1595800016</v>
      </c>
      <c r="Z12" s="1177">
        <v>0</v>
      </c>
      <c r="AA12" s="1178">
        <v>9555007.1595800016</v>
      </c>
    </row>
    <row r="13" spans="1:27" s="149" customFormat="1" ht="51" customHeight="1" x14ac:dyDescent="0.2">
      <c r="A13" s="147" t="s">
        <v>367</v>
      </c>
      <c r="B13" s="148" t="s">
        <v>360</v>
      </c>
      <c r="C13" s="1177">
        <v>0</v>
      </c>
      <c r="D13" s="1177">
        <v>0</v>
      </c>
      <c r="E13" s="1177">
        <v>0</v>
      </c>
      <c r="F13" s="1177">
        <v>0</v>
      </c>
      <c r="G13" s="1177">
        <v>0</v>
      </c>
      <c r="H13" s="1177">
        <v>0</v>
      </c>
      <c r="I13" s="1177">
        <v>0</v>
      </c>
      <c r="J13" s="1177">
        <v>0</v>
      </c>
      <c r="K13" s="1177">
        <v>0</v>
      </c>
      <c r="L13" s="1177">
        <v>0</v>
      </c>
      <c r="M13" s="1177">
        <v>0</v>
      </c>
      <c r="N13" s="1177">
        <v>0</v>
      </c>
      <c r="O13" s="1177">
        <v>0</v>
      </c>
      <c r="P13" s="1177">
        <v>0</v>
      </c>
      <c r="Q13" s="1177">
        <v>0</v>
      </c>
      <c r="R13" s="1177">
        <v>0</v>
      </c>
      <c r="S13" s="1177"/>
      <c r="T13" s="1177">
        <v>0</v>
      </c>
      <c r="U13" s="1177">
        <v>0</v>
      </c>
      <c r="V13" s="1177">
        <v>0</v>
      </c>
      <c r="W13" s="1177">
        <v>0</v>
      </c>
      <c r="X13" s="1177">
        <v>0</v>
      </c>
      <c r="Y13" s="1178">
        <v>0</v>
      </c>
      <c r="Z13" s="1177">
        <v>0</v>
      </c>
      <c r="AA13" s="1178">
        <v>0</v>
      </c>
    </row>
    <row r="14" spans="1:27" s="149" customFormat="1" ht="51" customHeight="1" x14ac:dyDescent="0.2">
      <c r="A14" s="147" t="s">
        <v>368</v>
      </c>
      <c r="B14" s="148" t="s">
        <v>362</v>
      </c>
      <c r="C14" s="1177">
        <v>0</v>
      </c>
      <c r="D14" s="1177">
        <v>21930.10123</v>
      </c>
      <c r="E14" s="1177">
        <v>-23.162890000000001</v>
      </c>
      <c r="F14" s="1177">
        <v>15206.797710000003</v>
      </c>
      <c r="G14" s="1177">
        <v>8273.1646199999996</v>
      </c>
      <c r="H14" s="1177">
        <v>0</v>
      </c>
      <c r="I14" s="1177">
        <v>14383.224490000001</v>
      </c>
      <c r="J14" s="1177">
        <v>198331.36384999999</v>
      </c>
      <c r="K14" s="1177">
        <v>81950.494080000004</v>
      </c>
      <c r="L14" s="1177">
        <v>7772.6022899999998</v>
      </c>
      <c r="M14" s="1177">
        <v>0</v>
      </c>
      <c r="N14" s="1177">
        <v>114245.38815</v>
      </c>
      <c r="O14" s="1177">
        <v>11211.08071</v>
      </c>
      <c r="P14" s="1177">
        <v>261.05135999999999</v>
      </c>
      <c r="Q14" s="1177">
        <v>21910.370859999999</v>
      </c>
      <c r="R14" s="1177">
        <v>0</v>
      </c>
      <c r="S14" s="1177"/>
      <c r="T14" s="1177">
        <v>10512.35447</v>
      </c>
      <c r="U14" s="1177">
        <v>11304.06077</v>
      </c>
      <c r="V14" s="1177">
        <v>0</v>
      </c>
      <c r="W14" s="1177">
        <v>21532.789060000003</v>
      </c>
      <c r="X14" s="1177">
        <v>0</v>
      </c>
      <c r="Y14" s="1178">
        <v>538801.68076000002</v>
      </c>
      <c r="Z14" s="1177">
        <v>0</v>
      </c>
      <c r="AA14" s="1178">
        <v>538801.68076000002</v>
      </c>
    </row>
    <row r="15" spans="1:27" s="149" customFormat="1" ht="51" customHeight="1" x14ac:dyDescent="0.2">
      <c r="A15" s="147" t="s">
        <v>369</v>
      </c>
      <c r="B15" s="148" t="s">
        <v>364</v>
      </c>
      <c r="C15" s="1180">
        <v>77680.269140000004</v>
      </c>
      <c r="D15" s="1180">
        <v>3073673.16518</v>
      </c>
      <c r="E15" s="1180">
        <v>127.33739</v>
      </c>
      <c r="F15" s="1180">
        <v>473219.74384000053</v>
      </c>
      <c r="G15" s="1180">
        <v>318001.96577999997</v>
      </c>
      <c r="H15" s="1180">
        <v>23.073529999999998</v>
      </c>
      <c r="I15" s="1180">
        <v>5083.3270999999995</v>
      </c>
      <c r="J15" s="1180">
        <v>233258.29199</v>
      </c>
      <c r="K15" s="1180">
        <v>30159.254870000001</v>
      </c>
      <c r="L15" s="1180">
        <v>295563.86090999999</v>
      </c>
      <c r="M15" s="1180">
        <v>3604.8991099999998</v>
      </c>
      <c r="N15" s="1180">
        <v>622280.12430000002</v>
      </c>
      <c r="O15" s="1180">
        <v>221516.58781999999</v>
      </c>
      <c r="P15" s="1180">
        <v>26038.685269999998</v>
      </c>
      <c r="Q15" s="1180">
        <v>1306589.5847100001</v>
      </c>
      <c r="R15" s="1180">
        <v>0</v>
      </c>
      <c r="S15" s="1180"/>
      <c r="T15" s="1180">
        <v>11328.179929999998</v>
      </c>
      <c r="U15" s="1180">
        <v>79788.789850000016</v>
      </c>
      <c r="V15" s="1180">
        <v>2037366.3837700002</v>
      </c>
      <c r="W15" s="1180">
        <v>164370.76456000001</v>
      </c>
      <c r="X15" s="1180">
        <v>36531.189769999997</v>
      </c>
      <c r="Y15" s="1181">
        <v>9016205.4788200017</v>
      </c>
      <c r="Z15" s="1180">
        <v>0</v>
      </c>
      <c r="AA15" s="1181">
        <v>9016205.4788200017</v>
      </c>
    </row>
    <row r="16" spans="1:27" s="149" customFormat="1" ht="51" customHeight="1" x14ac:dyDescent="0.2">
      <c r="A16" s="155" t="s">
        <v>354</v>
      </c>
      <c r="B16" s="151" t="s">
        <v>370</v>
      </c>
      <c r="C16" s="1177"/>
      <c r="D16" s="1177"/>
      <c r="E16" s="1177"/>
      <c r="F16" s="1177"/>
      <c r="G16" s="1177"/>
      <c r="H16" s="1177"/>
      <c r="I16" s="1177"/>
      <c r="J16" s="1177"/>
      <c r="K16" s="1177"/>
      <c r="L16" s="1177"/>
      <c r="M16" s="1177"/>
      <c r="N16" s="1177"/>
      <c r="O16" s="1177"/>
      <c r="P16" s="1177"/>
      <c r="Q16" s="1177"/>
      <c r="R16" s="1177"/>
      <c r="S16" s="1177"/>
      <c r="T16" s="1177"/>
      <c r="U16" s="1177"/>
      <c r="V16" s="1177"/>
      <c r="W16" s="1177"/>
      <c r="X16" s="1177"/>
      <c r="Y16" s="1182"/>
      <c r="Z16" s="1177"/>
      <c r="AA16" s="1182"/>
    </row>
    <row r="17" spans="1:27" s="149" customFormat="1" ht="51" customHeight="1" x14ac:dyDescent="0.2">
      <c r="A17" s="147" t="s">
        <v>371</v>
      </c>
      <c r="B17" s="148" t="s">
        <v>358</v>
      </c>
      <c r="C17" s="1177">
        <v>115831.075</v>
      </c>
      <c r="D17" s="1177">
        <v>0</v>
      </c>
      <c r="E17" s="1177">
        <v>0</v>
      </c>
      <c r="F17" s="1177">
        <v>64503.016000000003</v>
      </c>
      <c r="G17" s="1177">
        <v>0</v>
      </c>
      <c r="H17" s="1177">
        <v>0</v>
      </c>
      <c r="I17" s="1177">
        <v>279190.11099999998</v>
      </c>
      <c r="J17" s="1177">
        <v>3151436.9431699999</v>
      </c>
      <c r="K17" s="1177">
        <v>1429528.334</v>
      </c>
      <c r="L17" s="1177">
        <v>0</v>
      </c>
      <c r="M17" s="1177">
        <v>0</v>
      </c>
      <c r="N17" s="1177">
        <v>613320.67697999999</v>
      </c>
      <c r="O17" s="1177">
        <v>102363.21254000001</v>
      </c>
      <c r="P17" s="1177">
        <v>0</v>
      </c>
      <c r="Q17" s="1177">
        <v>1527731.0061400002</v>
      </c>
      <c r="R17" s="1177">
        <v>0</v>
      </c>
      <c r="S17" s="1179"/>
      <c r="T17" s="1177">
        <v>0</v>
      </c>
      <c r="U17" s="1177">
        <v>491194.75699999998</v>
      </c>
      <c r="V17" s="1177">
        <v>1862751.08</v>
      </c>
      <c r="W17" s="1177">
        <v>23583.886999999999</v>
      </c>
      <c r="X17" s="1177">
        <v>0</v>
      </c>
      <c r="Y17" s="1178">
        <v>9661434.0988300014</v>
      </c>
      <c r="Z17" s="1177">
        <v>0</v>
      </c>
      <c r="AA17" s="1178">
        <v>9661434.0988300014</v>
      </c>
    </row>
    <row r="18" spans="1:27" s="149" customFormat="1" ht="51" customHeight="1" x14ac:dyDescent="0.2">
      <c r="A18" s="147" t="s">
        <v>372</v>
      </c>
      <c r="B18" s="148" t="s">
        <v>360</v>
      </c>
      <c r="C18" s="1177">
        <v>0</v>
      </c>
      <c r="D18" s="1177">
        <v>0</v>
      </c>
      <c r="E18" s="1177">
        <v>0</v>
      </c>
      <c r="F18" s="1177">
        <v>0</v>
      </c>
      <c r="G18" s="1177">
        <v>0</v>
      </c>
      <c r="H18" s="1177">
        <v>0</v>
      </c>
      <c r="I18" s="1177">
        <v>0</v>
      </c>
      <c r="J18" s="1177">
        <v>0</v>
      </c>
      <c r="K18" s="1177">
        <v>0</v>
      </c>
      <c r="L18" s="1177">
        <v>0</v>
      </c>
      <c r="M18" s="1177">
        <v>0</v>
      </c>
      <c r="N18" s="1177">
        <v>0</v>
      </c>
      <c r="O18" s="1177">
        <v>0</v>
      </c>
      <c r="P18" s="1177">
        <v>0</v>
      </c>
      <c r="Q18" s="1177">
        <v>0</v>
      </c>
      <c r="R18" s="1177">
        <v>0</v>
      </c>
      <c r="S18" s="1177"/>
      <c r="T18" s="1177">
        <v>0</v>
      </c>
      <c r="U18" s="1177">
        <v>0</v>
      </c>
      <c r="V18" s="1177">
        <v>0</v>
      </c>
      <c r="W18" s="1177">
        <v>0</v>
      </c>
      <c r="X18" s="1177">
        <v>0</v>
      </c>
      <c r="Y18" s="1178">
        <v>0</v>
      </c>
      <c r="Z18" s="1177">
        <v>0</v>
      </c>
      <c r="AA18" s="1178">
        <v>0</v>
      </c>
    </row>
    <row r="19" spans="1:27" s="149" customFormat="1" ht="51" customHeight="1" x14ac:dyDescent="0.2">
      <c r="A19" s="147" t="s">
        <v>373</v>
      </c>
      <c r="B19" s="148" t="s">
        <v>362</v>
      </c>
      <c r="C19" s="1177">
        <v>0</v>
      </c>
      <c r="D19" s="1177">
        <v>0</v>
      </c>
      <c r="E19" s="1177">
        <v>0</v>
      </c>
      <c r="F19" s="1177">
        <v>0</v>
      </c>
      <c r="G19" s="1177">
        <v>0</v>
      </c>
      <c r="H19" s="1177">
        <v>0</v>
      </c>
      <c r="I19" s="1177">
        <v>0</v>
      </c>
      <c r="J19" s="1177">
        <v>176.75699</v>
      </c>
      <c r="K19" s="1177">
        <v>80984.05949</v>
      </c>
      <c r="L19" s="1177">
        <v>0</v>
      </c>
      <c r="M19" s="1177">
        <v>0</v>
      </c>
      <c r="N19" s="1177">
        <v>0</v>
      </c>
      <c r="O19" s="1177">
        <v>0</v>
      </c>
      <c r="P19" s="1177">
        <v>0</v>
      </c>
      <c r="Q19" s="1177">
        <v>18644.9313</v>
      </c>
      <c r="R19" s="1177">
        <v>0</v>
      </c>
      <c r="S19" s="1177"/>
      <c r="T19" s="1177">
        <v>0</v>
      </c>
      <c r="U19" s="1177">
        <v>0</v>
      </c>
      <c r="V19" s="1177">
        <v>0</v>
      </c>
      <c r="W19" s="1177">
        <v>773.38549999999998</v>
      </c>
      <c r="X19" s="1177">
        <v>0</v>
      </c>
      <c r="Y19" s="1178">
        <v>100579.13327999999</v>
      </c>
      <c r="Z19" s="1177">
        <v>0</v>
      </c>
      <c r="AA19" s="1178">
        <v>100579.13327999999</v>
      </c>
    </row>
    <row r="20" spans="1:27" s="149" customFormat="1" ht="51" customHeight="1" x14ac:dyDescent="0.2">
      <c r="A20" s="147" t="s">
        <v>374</v>
      </c>
      <c r="B20" s="148" t="s">
        <v>364</v>
      </c>
      <c r="C20" s="1180">
        <v>115831.075</v>
      </c>
      <c r="D20" s="1180">
        <v>0</v>
      </c>
      <c r="E20" s="1180">
        <v>0</v>
      </c>
      <c r="F20" s="1180">
        <v>64503.016000000003</v>
      </c>
      <c r="G20" s="1180">
        <v>0</v>
      </c>
      <c r="H20" s="1180">
        <v>0</v>
      </c>
      <c r="I20" s="1180">
        <v>279190.11099999998</v>
      </c>
      <c r="J20" s="1180">
        <v>3151260.1861799997</v>
      </c>
      <c r="K20" s="1180">
        <v>1348544.2745099999</v>
      </c>
      <c r="L20" s="1180">
        <v>0</v>
      </c>
      <c r="M20" s="1180">
        <v>0</v>
      </c>
      <c r="N20" s="1180">
        <v>613320.67697999999</v>
      </c>
      <c r="O20" s="1180">
        <v>102363.21254000001</v>
      </c>
      <c r="P20" s="1180">
        <v>0</v>
      </c>
      <c r="Q20" s="1180">
        <v>1509086.0748399999</v>
      </c>
      <c r="R20" s="1180">
        <v>0</v>
      </c>
      <c r="S20" s="1183"/>
      <c r="T20" s="1180">
        <v>0</v>
      </c>
      <c r="U20" s="1180">
        <v>491194.75699999998</v>
      </c>
      <c r="V20" s="1180">
        <v>1862751.08</v>
      </c>
      <c r="W20" s="1183">
        <v>22810.501499999998</v>
      </c>
      <c r="X20" s="1180">
        <v>0</v>
      </c>
      <c r="Y20" s="1181">
        <v>9560854.965549998</v>
      </c>
      <c r="Z20" s="1180">
        <v>0</v>
      </c>
      <c r="AA20" s="1181">
        <v>9560854.965549998</v>
      </c>
    </row>
    <row r="21" spans="1:27" s="149" customFormat="1" ht="51" customHeight="1" x14ac:dyDescent="0.2">
      <c r="A21" s="155" t="s">
        <v>375</v>
      </c>
      <c r="B21" s="151" t="s">
        <v>376</v>
      </c>
      <c r="C21" s="1177"/>
      <c r="D21" s="1177"/>
      <c r="E21" s="1177"/>
      <c r="F21" s="1177"/>
      <c r="G21" s="1177"/>
      <c r="H21" s="1177"/>
      <c r="I21" s="1177"/>
      <c r="J21" s="1177"/>
      <c r="K21" s="1177"/>
      <c r="L21" s="1177"/>
      <c r="M21" s="1177"/>
      <c r="N21" s="1177"/>
      <c r="P21" s="1177"/>
      <c r="Q21" s="1177"/>
      <c r="R21" s="1177"/>
      <c r="S21" s="1177"/>
      <c r="T21" s="1177"/>
      <c r="U21" s="1177"/>
      <c r="V21" s="1177"/>
      <c r="W21" s="1177"/>
      <c r="X21" s="1177"/>
      <c r="Y21" s="1182"/>
      <c r="Z21" s="1177"/>
      <c r="AA21" s="1182"/>
    </row>
    <row r="22" spans="1:27" s="149" customFormat="1" ht="51" customHeight="1" x14ac:dyDescent="0.2">
      <c r="A22" s="147" t="s">
        <v>377</v>
      </c>
      <c r="B22" s="148" t="s">
        <v>358</v>
      </c>
      <c r="C22" s="1177">
        <v>290095.99513</v>
      </c>
      <c r="D22" s="1177">
        <v>3471869.4737799997</v>
      </c>
      <c r="E22" s="1177">
        <v>2693.4373599999999</v>
      </c>
      <c r="F22" s="1177">
        <v>700587.43976000044</v>
      </c>
      <c r="G22" s="1177">
        <v>385158.48671999999</v>
      </c>
      <c r="H22" s="1177">
        <v>23.073529999999998</v>
      </c>
      <c r="I22" s="1177">
        <v>310352.08028999995</v>
      </c>
      <c r="J22" s="1177">
        <v>3733271.4337099995</v>
      </c>
      <c r="K22" s="1177">
        <v>1598271.8421700001</v>
      </c>
      <c r="L22" s="1177">
        <v>749791.13740999997</v>
      </c>
      <c r="M22" s="1177">
        <v>3604.8991099999998</v>
      </c>
      <c r="N22" s="1177">
        <v>1458163.1415500001</v>
      </c>
      <c r="O22" s="1177">
        <v>383937.98233000003</v>
      </c>
      <c r="P22" s="1177">
        <v>26800.44485</v>
      </c>
      <c r="Q22" s="1177">
        <v>3296944.2825000002</v>
      </c>
      <c r="R22" s="1177">
        <v>0</v>
      </c>
      <c r="S22" s="1177">
        <v>0</v>
      </c>
      <c r="T22" s="1177">
        <v>25058.319729999996</v>
      </c>
      <c r="U22" s="1177">
        <v>612427.2672</v>
      </c>
      <c r="V22" s="1177">
        <v>4128904.6686500004</v>
      </c>
      <c r="W22" s="1177">
        <v>258352.06266999998</v>
      </c>
      <c r="X22" s="1177">
        <v>48549.624789999994</v>
      </c>
      <c r="Y22" s="1178">
        <v>21484857.093240004</v>
      </c>
      <c r="Z22" s="1177">
        <v>0</v>
      </c>
      <c r="AA22" s="1178">
        <v>21484857.093240004</v>
      </c>
    </row>
    <row r="23" spans="1:27" s="149" customFormat="1" ht="51" customHeight="1" x14ac:dyDescent="0.2">
      <c r="A23" s="147" t="s">
        <v>378</v>
      </c>
      <c r="B23" s="148" t="s">
        <v>360</v>
      </c>
      <c r="C23" s="1177">
        <v>0</v>
      </c>
      <c r="D23" s="1177">
        <v>0</v>
      </c>
      <c r="E23" s="1177">
        <v>0</v>
      </c>
      <c r="F23" s="1177">
        <v>0</v>
      </c>
      <c r="G23" s="1177">
        <v>0</v>
      </c>
      <c r="H23" s="1177">
        <v>0</v>
      </c>
      <c r="I23" s="1177">
        <v>0</v>
      </c>
      <c r="J23" s="1177">
        <v>0</v>
      </c>
      <c r="K23" s="1177">
        <v>0</v>
      </c>
      <c r="L23" s="1177">
        <v>0</v>
      </c>
      <c r="M23" s="1177">
        <v>0</v>
      </c>
      <c r="N23" s="1177">
        <v>0</v>
      </c>
      <c r="O23" s="1177">
        <v>0</v>
      </c>
      <c r="P23" s="1177">
        <v>0</v>
      </c>
      <c r="Q23" s="1177">
        <v>0</v>
      </c>
      <c r="R23" s="1177">
        <v>0</v>
      </c>
      <c r="S23" s="1177">
        <v>0</v>
      </c>
      <c r="T23" s="1177">
        <v>0</v>
      </c>
      <c r="U23" s="1177">
        <v>0</v>
      </c>
      <c r="V23" s="1177">
        <v>0</v>
      </c>
      <c r="W23" s="1177">
        <v>0</v>
      </c>
      <c r="X23" s="1177">
        <v>0</v>
      </c>
      <c r="Y23" s="1178">
        <v>0</v>
      </c>
      <c r="Z23" s="1177">
        <v>0</v>
      </c>
      <c r="AA23" s="1178">
        <v>0</v>
      </c>
    </row>
    <row r="24" spans="1:27" ht="51" customHeight="1" x14ac:dyDescent="0.55000000000000004">
      <c r="A24" s="147" t="s">
        <v>379</v>
      </c>
      <c r="B24" s="148" t="s">
        <v>362</v>
      </c>
      <c r="C24" s="1177">
        <v>0</v>
      </c>
      <c r="D24" s="1177">
        <v>27800.87472</v>
      </c>
      <c r="E24" s="1177">
        <v>606.37763000000007</v>
      </c>
      <c r="F24" s="1177">
        <v>15234.477070000003</v>
      </c>
      <c r="G24" s="1177">
        <v>11925.31508</v>
      </c>
      <c r="H24" s="1177">
        <v>0</v>
      </c>
      <c r="I24" s="1177">
        <v>15823.16956</v>
      </c>
      <c r="J24" s="1177">
        <v>259055.76877</v>
      </c>
      <c r="K24" s="1177">
        <v>172344.06783000001</v>
      </c>
      <c r="L24" s="1177">
        <v>8891.4892899999995</v>
      </c>
      <c r="M24" s="1177">
        <v>0</v>
      </c>
      <c r="N24" s="1177">
        <v>134546.78717999998</v>
      </c>
      <c r="O24" s="1177">
        <v>17449.39185</v>
      </c>
      <c r="P24" s="1177">
        <v>273.66282000000001</v>
      </c>
      <c r="Q24" s="1177">
        <v>48082.719100000002</v>
      </c>
      <c r="R24" s="1177">
        <v>0</v>
      </c>
      <c r="S24" s="1177">
        <v>0</v>
      </c>
      <c r="T24" s="1177">
        <v>11682.07863</v>
      </c>
      <c r="U24" s="1177">
        <v>21116.419040000001</v>
      </c>
      <c r="V24" s="1177">
        <v>0</v>
      </c>
      <c r="W24" s="1177">
        <v>43371.503189999996</v>
      </c>
      <c r="X24" s="1177">
        <v>0</v>
      </c>
      <c r="Y24" s="1178">
        <v>788204.10175999987</v>
      </c>
      <c r="Z24" s="1177">
        <v>0</v>
      </c>
      <c r="AA24" s="1178">
        <v>788204.10175999987</v>
      </c>
    </row>
    <row r="25" spans="1:27" ht="51" customHeight="1" x14ac:dyDescent="0.55000000000000004">
      <c r="A25" s="156" t="s">
        <v>380</v>
      </c>
      <c r="B25" s="157" t="s">
        <v>364</v>
      </c>
      <c r="C25" s="1180">
        <v>290095.99513</v>
      </c>
      <c r="D25" s="1180">
        <v>3444068.5990599995</v>
      </c>
      <c r="E25" s="1180">
        <v>2087.0597299999999</v>
      </c>
      <c r="F25" s="1180">
        <v>685352.96269000042</v>
      </c>
      <c r="G25" s="1180">
        <v>373233.17163999996</v>
      </c>
      <c r="H25" s="1180">
        <v>23.073529999999998</v>
      </c>
      <c r="I25" s="1184">
        <v>294528.91072999995</v>
      </c>
      <c r="J25" s="1180">
        <v>3474215.6649399996</v>
      </c>
      <c r="K25" s="1180">
        <v>1425927.77434</v>
      </c>
      <c r="L25" s="1180">
        <v>740899.64811999991</v>
      </c>
      <c r="M25" s="1180">
        <v>3604.8991099999998</v>
      </c>
      <c r="N25" s="1180">
        <v>1323616.3543700001</v>
      </c>
      <c r="O25" s="1180">
        <v>366488.59048000001</v>
      </c>
      <c r="P25" s="1180">
        <v>26526.782029999998</v>
      </c>
      <c r="Q25" s="1180">
        <v>3248861.5634000003</v>
      </c>
      <c r="R25" s="1180">
        <v>0</v>
      </c>
      <c r="S25" s="1180">
        <v>0</v>
      </c>
      <c r="T25" s="1180">
        <v>13376.241099999996</v>
      </c>
      <c r="U25" s="1180">
        <v>591310.84816000005</v>
      </c>
      <c r="V25" s="1180">
        <v>4128904.6686500004</v>
      </c>
      <c r="W25" s="1180">
        <v>214980.55948</v>
      </c>
      <c r="X25" s="1180">
        <v>48549.624789999994</v>
      </c>
      <c r="Y25" s="1181">
        <v>20696652.99148</v>
      </c>
      <c r="Z25" s="1180">
        <v>0</v>
      </c>
      <c r="AA25" s="1181">
        <v>20696652.99148</v>
      </c>
    </row>
    <row r="27" spans="1:27" x14ac:dyDescent="0.55000000000000004"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</row>
    <row r="28" spans="1:27" x14ac:dyDescent="0.55000000000000004"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</row>
    <row r="29" spans="1:27" x14ac:dyDescent="0.55000000000000004"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</row>
    <row r="30" spans="1:27" x14ac:dyDescent="0.55000000000000004"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</row>
    <row r="31" spans="1:27" x14ac:dyDescent="0.55000000000000004"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</row>
    <row r="32" spans="1:27" x14ac:dyDescent="0.55000000000000004"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</row>
    <row r="33" spans="4:27" x14ac:dyDescent="0.55000000000000004"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</row>
    <row r="34" spans="4:27" x14ac:dyDescent="0.55000000000000004"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</row>
    <row r="35" spans="4:27" x14ac:dyDescent="0.55000000000000004"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</row>
    <row r="36" spans="4:27" x14ac:dyDescent="0.55000000000000004"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</row>
    <row r="37" spans="4:27" x14ac:dyDescent="0.55000000000000004"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</row>
    <row r="38" spans="4:27" x14ac:dyDescent="0.55000000000000004"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</row>
    <row r="39" spans="4:27" x14ac:dyDescent="0.55000000000000004"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</row>
    <row r="40" spans="4:27" x14ac:dyDescent="0.55000000000000004"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</row>
    <row r="41" spans="4:27" x14ac:dyDescent="0.55000000000000004"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</row>
    <row r="42" spans="4:27" x14ac:dyDescent="0.55000000000000004"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</row>
    <row r="43" spans="4:27" x14ac:dyDescent="0.55000000000000004"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</row>
    <row r="44" spans="4:27" x14ac:dyDescent="0.55000000000000004"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</row>
    <row r="45" spans="4:27" x14ac:dyDescent="0.55000000000000004"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</row>
  </sheetData>
  <mergeCells count="8">
    <mergeCell ref="A1:F1"/>
    <mergeCell ref="A2:F2"/>
    <mergeCell ref="Y3:AA3"/>
    <mergeCell ref="A4:B5"/>
    <mergeCell ref="C4:X4"/>
    <mergeCell ref="Y4:Y5"/>
    <mergeCell ref="Z4:Z5"/>
    <mergeCell ref="AA4:AA5"/>
  </mergeCells>
  <pageMargins left="0.25" right="0.25" top="0.75" bottom="0.75" header="0.3" footer="0.3"/>
  <pageSetup paperSize="9" scale="35" orientation="landscape" horizontalDpi="200" verticalDpi="200" r:id="rId1"/>
  <headerFooter>
    <oddFooter>&amp;C&amp;16 34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6" tint="0.79998168889431442"/>
  </sheetPr>
  <dimension ref="A1:AA45"/>
  <sheetViews>
    <sheetView view="pageBreakPreview" zoomScale="55" zoomScaleNormal="70" zoomScaleSheetLayoutView="55" workbookViewId="0">
      <pane xSplit="2" ySplit="5" topLeftCell="C6" activePane="bottomRight" state="frozen"/>
      <selection activeCell="C46" sqref="C46"/>
      <selection pane="topRight" activeCell="C46" sqref="C46"/>
      <selection pane="bottomLeft" activeCell="C46" sqref="C46"/>
      <selection pane="bottomRight" activeCell="C46" sqref="C46"/>
    </sheetView>
  </sheetViews>
  <sheetFormatPr defaultColWidth="9" defaultRowHeight="24" x14ac:dyDescent="0.55000000000000004"/>
  <cols>
    <col min="1" max="1" width="47.625" style="12" customWidth="1"/>
    <col min="2" max="2" width="32.875" style="12" hidden="1" customWidth="1"/>
    <col min="3" max="3" width="12.875" style="145" bestFit="1" customWidth="1"/>
    <col min="4" max="4" width="16.375" style="12" bestFit="1" customWidth="1"/>
    <col min="5" max="5" width="11.75" style="12" bestFit="1" customWidth="1"/>
    <col min="6" max="6" width="14.875" style="12" bestFit="1" customWidth="1"/>
    <col min="7" max="7" width="15.375" style="12" bestFit="1" customWidth="1"/>
    <col min="8" max="8" width="14" style="12" customWidth="1"/>
    <col min="9" max="9" width="15.625" style="12" customWidth="1"/>
    <col min="10" max="10" width="14.375" style="12" customWidth="1"/>
    <col min="11" max="11" width="14.375" style="12" bestFit="1" customWidth="1"/>
    <col min="12" max="12" width="14.875" style="12" bestFit="1" customWidth="1"/>
    <col min="13" max="13" width="12" style="12" bestFit="1" customWidth="1"/>
    <col min="14" max="14" width="14.875" style="12" bestFit="1" customWidth="1"/>
    <col min="15" max="15" width="14.25" style="12" customWidth="1"/>
    <col min="16" max="16" width="13.25" style="12" bestFit="1" customWidth="1"/>
    <col min="17" max="17" width="13.375" style="12" bestFit="1" customWidth="1"/>
    <col min="18" max="18" width="10.875" style="12" bestFit="1" customWidth="1"/>
    <col min="19" max="19" width="13.25" style="12" hidden="1" customWidth="1"/>
    <col min="20" max="20" width="13.125" style="12" customWidth="1"/>
    <col min="21" max="21" width="13" style="12" bestFit="1" customWidth="1"/>
    <col min="22" max="22" width="15.375" style="12" bestFit="1" customWidth="1"/>
    <col min="23" max="23" width="14.875" style="12" bestFit="1" customWidth="1"/>
    <col min="24" max="24" width="13" style="12" bestFit="1" customWidth="1"/>
    <col min="25" max="25" width="15.75" style="12" bestFit="1" customWidth="1"/>
    <col min="26" max="26" width="13.75" style="12" customWidth="1"/>
    <col min="27" max="27" width="15.75" style="12" bestFit="1" customWidth="1"/>
    <col min="28" max="16384" width="9" style="12"/>
  </cols>
  <sheetData>
    <row r="1" spans="1:27" s="22" customFormat="1" ht="33" x14ac:dyDescent="0.75">
      <c r="A1" s="1638" t="s">
        <v>729</v>
      </c>
      <c r="B1" s="1638"/>
      <c r="C1" s="1638"/>
      <c r="D1" s="1638"/>
      <c r="E1" s="1638"/>
      <c r="F1" s="1638"/>
    </row>
    <row r="2" spans="1:27" s="22" customFormat="1" ht="33" x14ac:dyDescent="0.75">
      <c r="A2" s="1638" t="s">
        <v>783</v>
      </c>
      <c r="B2" s="1638"/>
      <c r="C2" s="1638"/>
      <c r="D2" s="1638"/>
      <c r="E2" s="1638"/>
      <c r="F2" s="1638"/>
    </row>
    <row r="3" spans="1:27" x14ac:dyDescent="0.55000000000000004">
      <c r="A3" s="47"/>
      <c r="B3" s="47"/>
      <c r="C3" s="1185">
        <v>1000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1616" t="s">
        <v>439</v>
      </c>
      <c r="Z3" s="1616"/>
      <c r="AA3" s="1616"/>
    </row>
    <row r="4" spans="1:27" x14ac:dyDescent="0.55000000000000004">
      <c r="A4" s="1646" t="s">
        <v>0</v>
      </c>
      <c r="B4" s="1647"/>
      <c r="C4" s="1641" t="s">
        <v>351</v>
      </c>
      <c r="D4" s="1641"/>
      <c r="E4" s="1641"/>
      <c r="F4" s="1641"/>
      <c r="G4" s="1641"/>
      <c r="H4" s="1641"/>
      <c r="I4" s="1641"/>
      <c r="J4" s="1641"/>
      <c r="K4" s="1641"/>
      <c r="L4" s="1641"/>
      <c r="M4" s="1641"/>
      <c r="N4" s="1641"/>
      <c r="O4" s="1641"/>
      <c r="P4" s="1641"/>
      <c r="Q4" s="1641"/>
      <c r="R4" s="1641"/>
      <c r="S4" s="1641"/>
      <c r="T4" s="1641"/>
      <c r="U4" s="1641"/>
      <c r="V4" s="1641"/>
      <c r="W4" s="1641"/>
      <c r="X4" s="1641"/>
      <c r="Y4" s="1639" t="s">
        <v>250</v>
      </c>
      <c r="Z4" s="1642" t="s">
        <v>355</v>
      </c>
      <c r="AA4" s="1639" t="s">
        <v>381</v>
      </c>
    </row>
    <row r="5" spans="1:27" x14ac:dyDescent="0.55000000000000004">
      <c r="A5" s="1648"/>
      <c r="B5" s="1649"/>
      <c r="C5" s="143" t="s">
        <v>637</v>
      </c>
      <c r="D5" s="1116" t="s">
        <v>159</v>
      </c>
      <c r="E5" s="1116" t="s">
        <v>746</v>
      </c>
      <c r="F5" s="1116" t="s">
        <v>160</v>
      </c>
      <c r="G5" s="1116" t="s">
        <v>161</v>
      </c>
      <c r="H5" s="1116" t="s">
        <v>162</v>
      </c>
      <c r="I5" s="1116" t="s">
        <v>163</v>
      </c>
      <c r="J5" s="1116" t="s">
        <v>164</v>
      </c>
      <c r="K5" s="1116" t="s">
        <v>165</v>
      </c>
      <c r="L5" s="1116" t="s">
        <v>166</v>
      </c>
      <c r="M5" s="1116" t="s">
        <v>694</v>
      </c>
      <c r="N5" s="1116" t="s">
        <v>167</v>
      </c>
      <c r="O5" s="1116" t="s">
        <v>168</v>
      </c>
      <c r="P5" s="49" t="s">
        <v>169</v>
      </c>
      <c r="Q5" s="1116" t="s">
        <v>170</v>
      </c>
      <c r="R5" s="1116" t="s">
        <v>171</v>
      </c>
      <c r="S5" s="1116" t="s">
        <v>172</v>
      </c>
      <c r="T5" s="1116" t="s">
        <v>747</v>
      </c>
      <c r="U5" s="1116" t="s">
        <v>1005</v>
      </c>
      <c r="V5" s="1116" t="s">
        <v>173</v>
      </c>
      <c r="W5" s="1116" t="s">
        <v>174</v>
      </c>
      <c r="X5" s="1116" t="s">
        <v>696</v>
      </c>
      <c r="Y5" s="1650"/>
      <c r="Z5" s="1643"/>
      <c r="AA5" s="1640"/>
    </row>
    <row r="6" spans="1:27" ht="51" customHeight="1" x14ac:dyDescent="0.55000000000000004">
      <c r="A6" s="1152" t="s">
        <v>547</v>
      </c>
      <c r="B6" s="441" t="s">
        <v>356</v>
      </c>
      <c r="C6" s="144"/>
      <c r="D6" s="1186"/>
      <c r="E6" s="1186"/>
      <c r="F6" s="1186"/>
      <c r="G6" s="1186"/>
      <c r="H6" s="1186"/>
      <c r="I6" s="1186"/>
      <c r="J6" s="1186"/>
      <c r="K6" s="1186"/>
      <c r="L6" s="1186"/>
      <c r="M6" s="1186"/>
      <c r="N6" s="1175"/>
      <c r="O6" s="1186"/>
      <c r="P6" s="1186"/>
      <c r="Q6" s="1186"/>
      <c r="R6" s="1186"/>
      <c r="S6" s="1186"/>
      <c r="T6" s="1186"/>
      <c r="U6" s="1186"/>
      <c r="V6" s="1186"/>
      <c r="W6" s="1186"/>
      <c r="X6" s="1186"/>
      <c r="Y6" s="1187"/>
      <c r="Z6" s="1186"/>
      <c r="AA6" s="1187"/>
    </row>
    <row r="7" spans="1:27" ht="59.25" customHeight="1" x14ac:dyDescent="0.55000000000000004">
      <c r="A7" s="1155" t="s">
        <v>357</v>
      </c>
      <c r="B7" s="1156" t="s">
        <v>358</v>
      </c>
      <c r="C7" s="1188">
        <v>455746.64877999999</v>
      </c>
      <c r="D7" s="1188">
        <v>8415375.111680001</v>
      </c>
      <c r="E7" s="1188">
        <v>7183.43</v>
      </c>
      <c r="F7" s="1188">
        <v>1918893.0259199999</v>
      </c>
      <c r="G7" s="1188">
        <v>666827.26105999993</v>
      </c>
      <c r="H7" s="1188">
        <v>0</v>
      </c>
      <c r="I7" s="1188">
        <v>17723.795389999999</v>
      </c>
      <c r="J7" s="1188">
        <v>1079624.6191400001</v>
      </c>
      <c r="K7" s="1188">
        <v>405470.91673</v>
      </c>
      <c r="L7" s="1188">
        <v>1074262.2167399998</v>
      </c>
      <c r="M7" s="1188">
        <v>5204.3852100000004</v>
      </c>
      <c r="N7" s="1177">
        <v>2135538.8421800002</v>
      </c>
      <c r="O7" s="1188">
        <v>260004.42608</v>
      </c>
      <c r="P7" s="1188">
        <v>48071.185279999998</v>
      </c>
      <c r="Q7" s="1188">
        <v>495312.72687000001</v>
      </c>
      <c r="R7" s="1188">
        <v>0</v>
      </c>
      <c r="S7" s="1188"/>
      <c r="T7" s="1188">
        <v>873.33851000000004</v>
      </c>
      <c r="U7" s="1188">
        <v>22675.114960000003</v>
      </c>
      <c r="V7" s="1188">
        <v>1541680.5414700001</v>
      </c>
      <c r="W7" s="1188">
        <v>928806.80137999996</v>
      </c>
      <c r="X7" s="1188">
        <v>108203.87135</v>
      </c>
      <c r="Y7" s="1189">
        <v>19587478.258730002</v>
      </c>
      <c r="Z7" s="1177">
        <v>0</v>
      </c>
      <c r="AA7" s="1189">
        <v>19587478.258730002</v>
      </c>
    </row>
    <row r="8" spans="1:27" s="1159" customFormat="1" ht="59.25" customHeight="1" x14ac:dyDescent="0.2">
      <c r="A8" s="1155" t="s">
        <v>359</v>
      </c>
      <c r="B8" s="1156" t="s">
        <v>360</v>
      </c>
      <c r="C8" s="1188">
        <v>0</v>
      </c>
      <c r="D8" s="1188">
        <v>0</v>
      </c>
      <c r="E8" s="1188">
        <v>0</v>
      </c>
      <c r="F8" s="1188">
        <v>0</v>
      </c>
      <c r="G8" s="1188">
        <v>0</v>
      </c>
      <c r="H8" s="1188">
        <v>0</v>
      </c>
      <c r="I8" s="1188">
        <v>0</v>
      </c>
      <c r="J8" s="1188">
        <v>0</v>
      </c>
      <c r="K8" s="1188">
        <v>0</v>
      </c>
      <c r="L8" s="1188">
        <v>0</v>
      </c>
      <c r="M8" s="1188">
        <v>0</v>
      </c>
      <c r="N8" s="1177">
        <v>5478.6216900000009</v>
      </c>
      <c r="O8" s="1188">
        <v>0</v>
      </c>
      <c r="P8" s="1188">
        <v>0</v>
      </c>
      <c r="Q8" s="1188">
        <v>0</v>
      </c>
      <c r="R8" s="1188">
        <v>0</v>
      </c>
      <c r="S8" s="1188"/>
      <c r="T8" s="1188">
        <v>0</v>
      </c>
      <c r="U8" s="1188">
        <v>0</v>
      </c>
      <c r="V8" s="1188">
        <v>0</v>
      </c>
      <c r="W8" s="1188">
        <v>0</v>
      </c>
      <c r="X8" s="1188">
        <v>0</v>
      </c>
      <c r="Y8" s="1189">
        <v>5478.6216900000009</v>
      </c>
      <c r="Z8" s="1177">
        <v>0</v>
      </c>
      <c r="AA8" s="1189">
        <v>5478.6216900000009</v>
      </c>
    </row>
    <row r="9" spans="1:27" s="1159" customFormat="1" ht="59.25" customHeight="1" x14ac:dyDescent="0.2">
      <c r="A9" s="1155" t="s">
        <v>361</v>
      </c>
      <c r="B9" s="1156" t="s">
        <v>362</v>
      </c>
      <c r="C9" s="1188">
        <v>0</v>
      </c>
      <c r="D9" s="1188">
        <v>450318.59224000003</v>
      </c>
      <c r="E9" s="1188">
        <v>3496.5808199999997</v>
      </c>
      <c r="F9" s="1188">
        <v>128132.14431000005</v>
      </c>
      <c r="G9" s="1188">
        <v>135880.68454999998</v>
      </c>
      <c r="H9" s="1188">
        <v>0</v>
      </c>
      <c r="I9" s="1188">
        <v>1317.5008400000002</v>
      </c>
      <c r="J9" s="1188">
        <v>340625.70733999996</v>
      </c>
      <c r="K9" s="1188">
        <v>115110.02336000001</v>
      </c>
      <c r="L9" s="1188">
        <v>5068.34584</v>
      </c>
      <c r="M9" s="1188">
        <v>0</v>
      </c>
      <c r="N9" s="1177">
        <v>341993.55762330786</v>
      </c>
      <c r="O9" s="1188">
        <v>29513.574619999999</v>
      </c>
      <c r="P9" s="1188">
        <v>2773.5867400000002</v>
      </c>
      <c r="Q9" s="1188">
        <v>20069.351050000001</v>
      </c>
      <c r="R9" s="1188">
        <v>0</v>
      </c>
      <c r="S9" s="1188"/>
      <c r="T9" s="1188">
        <v>1016.3849</v>
      </c>
      <c r="U9" s="1188">
        <v>7168.4632200000005</v>
      </c>
      <c r="V9" s="1188">
        <v>0</v>
      </c>
      <c r="W9" s="1188">
        <v>87733.725260000007</v>
      </c>
      <c r="X9" s="1188">
        <v>39660.343430000001</v>
      </c>
      <c r="Y9" s="1189">
        <v>1709878.5661433078</v>
      </c>
      <c r="Z9" s="1177">
        <v>0</v>
      </c>
      <c r="AA9" s="1189">
        <v>1709878.5661433078</v>
      </c>
    </row>
    <row r="10" spans="1:27" s="149" customFormat="1" ht="51" customHeight="1" x14ac:dyDescent="0.2">
      <c r="A10" s="147" t="s">
        <v>363</v>
      </c>
      <c r="B10" s="148" t="s">
        <v>364</v>
      </c>
      <c r="C10" s="1180">
        <v>455746.64877999999</v>
      </c>
      <c r="D10" s="1180">
        <v>7965056.5194399999</v>
      </c>
      <c r="E10" s="1180">
        <v>3686.8491800000002</v>
      </c>
      <c r="F10" s="1180">
        <v>1790760.8816099998</v>
      </c>
      <c r="G10" s="1180">
        <v>530946.57651000004</v>
      </c>
      <c r="H10" s="1180">
        <v>0</v>
      </c>
      <c r="I10" s="1180">
        <v>16406.294550000002</v>
      </c>
      <c r="J10" s="1180">
        <v>738998.9118</v>
      </c>
      <c r="K10" s="1180">
        <v>290360.89337000001</v>
      </c>
      <c r="L10" s="1180">
        <v>1069193.8708999997</v>
      </c>
      <c r="M10" s="1180">
        <v>5204.3852100000004</v>
      </c>
      <c r="N10" s="1180">
        <v>1799023.9062466922</v>
      </c>
      <c r="O10" s="1180">
        <v>230490.85146000001</v>
      </c>
      <c r="P10" s="1180">
        <v>45297.598539999999</v>
      </c>
      <c r="Q10" s="1180">
        <v>475243.37582000002</v>
      </c>
      <c r="R10" s="1180">
        <v>0</v>
      </c>
      <c r="S10" s="1180"/>
      <c r="T10" s="1180">
        <v>-143.04639</v>
      </c>
      <c r="U10" s="1180">
        <v>15506.651739999999</v>
      </c>
      <c r="V10" s="1180">
        <v>1541680.5414700001</v>
      </c>
      <c r="W10" s="1180">
        <v>841073.07611999998</v>
      </c>
      <c r="X10" s="1180">
        <v>68543.527919999993</v>
      </c>
      <c r="Y10" s="1181">
        <v>17883078.314276692</v>
      </c>
      <c r="Z10" s="1180">
        <v>0</v>
      </c>
      <c r="AA10" s="1181">
        <v>17883078.314276692</v>
      </c>
    </row>
    <row r="11" spans="1:27" s="1159" customFormat="1" ht="51" customHeight="1" x14ac:dyDescent="0.2">
      <c r="A11" s="1163" t="s">
        <v>548</v>
      </c>
      <c r="B11" s="441" t="s">
        <v>365</v>
      </c>
      <c r="C11" s="1188"/>
      <c r="D11" s="1188"/>
      <c r="E11" s="1188"/>
      <c r="F11" s="1188"/>
      <c r="G11" s="1188"/>
      <c r="H11" s="1188"/>
      <c r="I11" s="1188"/>
      <c r="J11" s="1188"/>
      <c r="K11" s="1188"/>
      <c r="L11" s="1188"/>
      <c r="M11" s="1188"/>
      <c r="N11" s="1177"/>
      <c r="O11" s="1188"/>
      <c r="P11" s="1188"/>
      <c r="Q11" s="1188"/>
      <c r="R11" s="1188"/>
      <c r="S11" s="1188"/>
      <c r="T11" s="1188"/>
      <c r="U11" s="1188"/>
      <c r="V11" s="1188"/>
      <c r="W11" s="1188"/>
      <c r="X11" s="1188"/>
      <c r="Y11" s="1190"/>
      <c r="Z11" s="1177"/>
      <c r="AA11" s="1190"/>
    </row>
    <row r="12" spans="1:27" s="1159" customFormat="1" ht="59.25" customHeight="1" x14ac:dyDescent="0.2">
      <c r="A12" s="1155" t="s">
        <v>366</v>
      </c>
      <c r="B12" s="1156" t="s">
        <v>358</v>
      </c>
      <c r="C12" s="1188">
        <v>534116.94400000002</v>
      </c>
      <c r="D12" s="1188">
        <v>38409525.180419996</v>
      </c>
      <c r="E12" s="1188">
        <v>5455.4170199999999</v>
      </c>
      <c r="F12" s="1188">
        <v>7848713.2652799999</v>
      </c>
      <c r="G12" s="1188">
        <v>2750996.3819199996</v>
      </c>
      <c r="H12" s="1188">
        <v>19276.561100000003</v>
      </c>
      <c r="I12" s="1188">
        <v>125439.06146</v>
      </c>
      <c r="J12" s="1188">
        <v>2373407.52679</v>
      </c>
      <c r="K12" s="1188">
        <v>1382874.38209</v>
      </c>
      <c r="L12" s="1188">
        <v>6576918.1203399999</v>
      </c>
      <c r="M12" s="1188">
        <v>18284.770359999999</v>
      </c>
      <c r="N12" s="1177">
        <v>6719259.3165699998</v>
      </c>
      <c r="O12" s="1188">
        <v>858279.12897000008</v>
      </c>
      <c r="P12" s="1188">
        <v>591718.37978999992</v>
      </c>
      <c r="Q12" s="1188">
        <v>680019.36257</v>
      </c>
      <c r="R12" s="1188">
        <v>0</v>
      </c>
      <c r="S12" s="1188"/>
      <c r="T12" s="1188">
        <v>13982.308489999999</v>
      </c>
      <c r="U12" s="1188">
        <v>474926.18892999995</v>
      </c>
      <c r="V12" s="1188">
        <v>8032532.4449199997</v>
      </c>
      <c r="W12" s="1188">
        <v>2684569.8637100002</v>
      </c>
      <c r="X12" s="1188">
        <v>258781.88915999999</v>
      </c>
      <c r="Y12" s="1189">
        <v>80359076.493890002</v>
      </c>
      <c r="Z12" s="1177">
        <v>0</v>
      </c>
      <c r="AA12" s="1189">
        <v>80359076.493890002</v>
      </c>
    </row>
    <row r="13" spans="1:27" s="1159" customFormat="1" ht="59.25" customHeight="1" x14ac:dyDescent="0.2">
      <c r="A13" s="1155" t="s">
        <v>367</v>
      </c>
      <c r="B13" s="1156" t="s">
        <v>360</v>
      </c>
      <c r="C13" s="1188">
        <v>0</v>
      </c>
      <c r="D13" s="1188">
        <v>0</v>
      </c>
      <c r="E13" s="1188">
        <v>0</v>
      </c>
      <c r="F13" s="1188">
        <v>0</v>
      </c>
      <c r="G13" s="1188">
        <v>0</v>
      </c>
      <c r="H13" s="1188">
        <v>0</v>
      </c>
      <c r="I13" s="1188">
        <v>0</v>
      </c>
      <c r="J13" s="1188">
        <v>0</v>
      </c>
      <c r="K13" s="1188">
        <v>0</v>
      </c>
      <c r="L13" s="1188">
        <v>0</v>
      </c>
      <c r="M13" s="1188">
        <v>0</v>
      </c>
      <c r="N13" s="1177">
        <v>2917.6087900000002</v>
      </c>
      <c r="O13" s="1188">
        <v>0</v>
      </c>
      <c r="P13" s="1188">
        <v>0</v>
      </c>
      <c r="Q13" s="1188">
        <v>0</v>
      </c>
      <c r="R13" s="1188">
        <v>0</v>
      </c>
      <c r="S13" s="1188"/>
      <c r="T13" s="1188">
        <v>0</v>
      </c>
      <c r="U13" s="1188">
        <v>0</v>
      </c>
      <c r="V13" s="1188">
        <v>0</v>
      </c>
      <c r="W13" s="1188">
        <v>0</v>
      </c>
      <c r="X13" s="1188">
        <v>0</v>
      </c>
      <c r="Y13" s="1189">
        <v>2917.6087900000002</v>
      </c>
      <c r="Z13" s="1177">
        <v>0</v>
      </c>
      <c r="AA13" s="1189">
        <v>2917.6087900000002</v>
      </c>
    </row>
    <row r="14" spans="1:27" s="1159" customFormat="1" ht="59.25" customHeight="1" x14ac:dyDescent="0.2">
      <c r="A14" s="1155" t="s">
        <v>368</v>
      </c>
      <c r="B14" s="1156" t="s">
        <v>362</v>
      </c>
      <c r="C14" s="1188">
        <v>0</v>
      </c>
      <c r="D14" s="1188">
        <v>1133736.9947899999</v>
      </c>
      <c r="E14" s="1188">
        <v>1159.19173</v>
      </c>
      <c r="F14" s="1188">
        <v>700436.17399000004</v>
      </c>
      <c r="G14" s="1188">
        <v>348996.30172000005</v>
      </c>
      <c r="H14" s="1188">
        <v>0</v>
      </c>
      <c r="I14" s="1188">
        <v>4733.8373499999998</v>
      </c>
      <c r="J14" s="1188">
        <v>274254.73142000003</v>
      </c>
      <c r="K14" s="1188">
        <v>930110.01416000002</v>
      </c>
      <c r="L14" s="1188">
        <v>147256.80405000001</v>
      </c>
      <c r="M14" s="1188">
        <v>0</v>
      </c>
      <c r="N14" s="1177">
        <v>1200779.3436466921</v>
      </c>
      <c r="O14" s="1188">
        <v>69881.356840000008</v>
      </c>
      <c r="P14" s="1188">
        <v>15730.988509999999</v>
      </c>
      <c r="Q14" s="1188">
        <v>64269.661</v>
      </c>
      <c r="R14" s="1188">
        <v>0</v>
      </c>
      <c r="S14" s="1188"/>
      <c r="T14" s="1188">
        <v>11211.24577</v>
      </c>
      <c r="U14" s="1188">
        <v>56863.109229999995</v>
      </c>
      <c r="V14" s="1188">
        <v>0</v>
      </c>
      <c r="W14" s="1188">
        <v>277769.02487000002</v>
      </c>
      <c r="X14" s="1188">
        <v>0</v>
      </c>
      <c r="Y14" s="1189">
        <v>5237188.7790766917</v>
      </c>
      <c r="Z14" s="1177">
        <v>0</v>
      </c>
      <c r="AA14" s="1189">
        <v>5237188.7790766917</v>
      </c>
    </row>
    <row r="15" spans="1:27" s="149" customFormat="1" ht="51" customHeight="1" x14ac:dyDescent="0.2">
      <c r="A15" s="147" t="s">
        <v>369</v>
      </c>
      <c r="B15" s="148" t="s">
        <v>364</v>
      </c>
      <c r="C15" s="1180">
        <v>534116.94400000002</v>
      </c>
      <c r="D15" s="1180">
        <v>37275788.185629994</v>
      </c>
      <c r="E15" s="1180">
        <v>4296.2252900000003</v>
      </c>
      <c r="F15" s="1180">
        <v>7148277.0912899999</v>
      </c>
      <c r="G15" s="1180">
        <v>2402000.0801999997</v>
      </c>
      <c r="H15" s="1180">
        <v>19276.561100000003</v>
      </c>
      <c r="I15" s="1180">
        <v>120705.22411</v>
      </c>
      <c r="J15" s="1180">
        <v>2099152.7953699999</v>
      </c>
      <c r="K15" s="1180">
        <v>452764.36793000001</v>
      </c>
      <c r="L15" s="1180">
        <v>6429661.3162899995</v>
      </c>
      <c r="M15" s="1180">
        <v>18284.770359999999</v>
      </c>
      <c r="N15" s="1180">
        <v>5521397.5817133076</v>
      </c>
      <c r="O15" s="1180">
        <v>788397.77212999994</v>
      </c>
      <c r="P15" s="1180">
        <v>575987.39127999998</v>
      </c>
      <c r="Q15" s="1180">
        <v>615749.70157000003</v>
      </c>
      <c r="R15" s="1180">
        <v>0</v>
      </c>
      <c r="S15" s="1180"/>
      <c r="T15" s="1180">
        <v>2771.0627200000008</v>
      </c>
      <c r="U15" s="1180">
        <v>418063.07969999994</v>
      </c>
      <c r="V15" s="1180">
        <v>8032532.4449199997</v>
      </c>
      <c r="W15" s="1180">
        <v>2406800.8388400003</v>
      </c>
      <c r="X15" s="1180">
        <v>258781.88915999999</v>
      </c>
      <c r="Y15" s="1181">
        <v>75124805.323603302</v>
      </c>
      <c r="Z15" s="1180">
        <v>0</v>
      </c>
      <c r="AA15" s="1181">
        <v>75124805.323603302</v>
      </c>
    </row>
    <row r="16" spans="1:27" s="1159" customFormat="1" ht="51" customHeight="1" x14ac:dyDescent="0.2">
      <c r="A16" s="1163" t="s">
        <v>549</v>
      </c>
      <c r="B16" s="441" t="s">
        <v>370</v>
      </c>
      <c r="C16" s="1188"/>
      <c r="D16" s="1188"/>
      <c r="E16" s="1188"/>
      <c r="F16" s="1188"/>
      <c r="G16" s="1188"/>
      <c r="H16" s="1188"/>
      <c r="I16" s="1188"/>
      <c r="J16" s="1188"/>
      <c r="K16" s="1188"/>
      <c r="L16" s="1188"/>
      <c r="M16" s="1188"/>
      <c r="N16" s="1177"/>
      <c r="O16" s="1188"/>
      <c r="P16" s="1188"/>
      <c r="Q16" s="1188"/>
      <c r="R16" s="1188"/>
      <c r="S16" s="1188"/>
      <c r="T16" s="1188"/>
      <c r="U16" s="1188"/>
      <c r="V16" s="1188"/>
      <c r="W16" s="1188"/>
      <c r="X16" s="1188"/>
      <c r="Y16" s="1190"/>
      <c r="Z16" s="1177"/>
      <c r="AA16" s="1190"/>
    </row>
    <row r="17" spans="1:27" s="1159" customFormat="1" ht="59.25" customHeight="1" x14ac:dyDescent="0.2">
      <c r="A17" s="1155" t="s">
        <v>371</v>
      </c>
      <c r="B17" s="1156" t="s">
        <v>358</v>
      </c>
      <c r="C17" s="1188">
        <v>0</v>
      </c>
      <c r="D17" s="1188">
        <v>0</v>
      </c>
      <c r="E17" s="1188">
        <v>0</v>
      </c>
      <c r="F17" s="1188">
        <v>72087.764999999999</v>
      </c>
      <c r="G17" s="1188">
        <v>0</v>
      </c>
      <c r="H17" s="1188">
        <v>0</v>
      </c>
      <c r="I17" s="1188">
        <v>0</v>
      </c>
      <c r="J17" s="1188">
        <v>105.73699999999999</v>
      </c>
      <c r="K17" s="1188">
        <v>0</v>
      </c>
      <c r="L17" s="1188">
        <v>0</v>
      </c>
      <c r="M17" s="1188">
        <v>0</v>
      </c>
      <c r="N17" s="1177">
        <v>0</v>
      </c>
      <c r="O17" s="1188">
        <v>0</v>
      </c>
      <c r="P17" s="1188">
        <v>0</v>
      </c>
      <c r="Q17" s="1188">
        <v>461823.10018000001</v>
      </c>
      <c r="R17" s="1188">
        <v>0</v>
      </c>
      <c r="S17" s="1188"/>
      <c r="T17" s="1188">
        <v>0</v>
      </c>
      <c r="U17" s="1188">
        <v>0</v>
      </c>
      <c r="V17" s="1188">
        <v>0</v>
      </c>
      <c r="W17" s="1188">
        <v>0</v>
      </c>
      <c r="X17" s="1188">
        <v>0</v>
      </c>
      <c r="Y17" s="1189">
        <v>534016.60218000005</v>
      </c>
      <c r="Z17" s="1177">
        <v>0</v>
      </c>
      <c r="AA17" s="1189">
        <v>534016.60218000005</v>
      </c>
    </row>
    <row r="18" spans="1:27" s="1159" customFormat="1" ht="59.25" customHeight="1" x14ac:dyDescent="0.2">
      <c r="A18" s="1155" t="s">
        <v>372</v>
      </c>
      <c r="B18" s="1156" t="s">
        <v>360</v>
      </c>
      <c r="C18" s="1188">
        <v>0</v>
      </c>
      <c r="D18" s="1188">
        <v>0</v>
      </c>
      <c r="E18" s="1188">
        <v>0</v>
      </c>
      <c r="F18" s="1188">
        <v>0</v>
      </c>
      <c r="G18" s="1188">
        <v>0</v>
      </c>
      <c r="H18" s="1188">
        <v>0</v>
      </c>
      <c r="I18" s="1188">
        <v>0</v>
      </c>
      <c r="J18" s="1188">
        <v>0</v>
      </c>
      <c r="K18" s="1188">
        <v>0</v>
      </c>
      <c r="L18" s="1188">
        <v>0</v>
      </c>
      <c r="M18" s="1188">
        <v>0</v>
      </c>
      <c r="N18" s="1177">
        <v>0</v>
      </c>
      <c r="O18" s="1188">
        <v>0</v>
      </c>
      <c r="P18" s="1188">
        <v>0</v>
      </c>
      <c r="Q18" s="1188">
        <v>0</v>
      </c>
      <c r="R18" s="1188">
        <v>0</v>
      </c>
      <c r="S18" s="1188"/>
      <c r="T18" s="1188">
        <v>0</v>
      </c>
      <c r="U18" s="1188">
        <v>0</v>
      </c>
      <c r="V18" s="1188">
        <v>0</v>
      </c>
      <c r="W18" s="1188">
        <v>0</v>
      </c>
      <c r="X18" s="1188">
        <v>0</v>
      </c>
      <c r="Y18" s="1189">
        <v>0</v>
      </c>
      <c r="Z18" s="1177">
        <v>0</v>
      </c>
      <c r="AA18" s="1189">
        <v>0</v>
      </c>
    </row>
    <row r="19" spans="1:27" s="1159" customFormat="1" ht="59.25" customHeight="1" x14ac:dyDescent="0.2">
      <c r="A19" s="1155" t="s">
        <v>373</v>
      </c>
      <c r="B19" s="1156" t="s">
        <v>362</v>
      </c>
      <c r="C19" s="1188">
        <v>0</v>
      </c>
      <c r="D19" s="1188">
        <v>0</v>
      </c>
      <c r="E19" s="1188">
        <v>0</v>
      </c>
      <c r="F19" s="1188">
        <v>0</v>
      </c>
      <c r="G19" s="1188">
        <v>0</v>
      </c>
      <c r="H19" s="1188">
        <v>0</v>
      </c>
      <c r="I19" s="1188">
        <v>0</v>
      </c>
      <c r="J19" s="1188">
        <v>0</v>
      </c>
      <c r="K19" s="1188">
        <v>0</v>
      </c>
      <c r="L19" s="1188">
        <v>0</v>
      </c>
      <c r="M19" s="1188">
        <v>0</v>
      </c>
      <c r="N19" s="1177">
        <v>0</v>
      </c>
      <c r="O19" s="1188">
        <v>0</v>
      </c>
      <c r="P19" s="1188">
        <v>0</v>
      </c>
      <c r="Q19" s="1188">
        <v>7432.9820499999996</v>
      </c>
      <c r="R19" s="1188">
        <v>0</v>
      </c>
      <c r="S19" s="1188"/>
      <c r="T19" s="1188">
        <v>0</v>
      </c>
      <c r="U19" s="1188">
        <v>0</v>
      </c>
      <c r="V19" s="1188">
        <v>0</v>
      </c>
      <c r="W19" s="1188">
        <v>0</v>
      </c>
      <c r="X19" s="1188">
        <v>0</v>
      </c>
      <c r="Y19" s="1189">
        <v>7432.9820499999996</v>
      </c>
      <c r="Z19" s="1177">
        <v>0</v>
      </c>
      <c r="AA19" s="1189">
        <v>7432.9820499999996</v>
      </c>
    </row>
    <row r="20" spans="1:27" s="1159" customFormat="1" ht="51" customHeight="1" x14ac:dyDescent="0.2">
      <c r="A20" s="1155" t="s">
        <v>374</v>
      </c>
      <c r="B20" s="1156" t="s">
        <v>364</v>
      </c>
      <c r="C20" s="1191">
        <v>0</v>
      </c>
      <c r="D20" s="1191">
        <v>0</v>
      </c>
      <c r="E20" s="1191">
        <v>0</v>
      </c>
      <c r="F20" s="1191">
        <v>72087.764999999999</v>
      </c>
      <c r="G20" s="1191">
        <v>0</v>
      </c>
      <c r="H20" s="1191">
        <v>0</v>
      </c>
      <c r="I20" s="1191">
        <v>0</v>
      </c>
      <c r="J20" s="1191">
        <v>105.73699999999999</v>
      </c>
      <c r="K20" s="1191">
        <v>0</v>
      </c>
      <c r="L20" s="1191">
        <v>0</v>
      </c>
      <c r="M20" s="1191">
        <v>0</v>
      </c>
      <c r="N20" s="1180">
        <v>0</v>
      </c>
      <c r="O20" s="1191">
        <v>0</v>
      </c>
      <c r="P20" s="1191">
        <v>0</v>
      </c>
      <c r="Q20" s="1191">
        <v>454390.11813000002</v>
      </c>
      <c r="R20" s="1191">
        <v>0</v>
      </c>
      <c r="S20" s="1191"/>
      <c r="T20" s="1191">
        <v>0</v>
      </c>
      <c r="U20" s="1191">
        <v>0</v>
      </c>
      <c r="V20" s="1191">
        <v>0</v>
      </c>
      <c r="W20" s="1191">
        <v>0</v>
      </c>
      <c r="X20" s="1191">
        <v>0</v>
      </c>
      <c r="Y20" s="1192">
        <v>526583.62013000005</v>
      </c>
      <c r="Z20" s="1180">
        <v>0</v>
      </c>
      <c r="AA20" s="1192">
        <v>526583.62013000005</v>
      </c>
    </row>
    <row r="21" spans="1:27" s="1159" customFormat="1" ht="51" customHeight="1" x14ac:dyDescent="0.2">
      <c r="A21" s="1163" t="s">
        <v>375</v>
      </c>
      <c r="B21" s="441" t="s">
        <v>376</v>
      </c>
      <c r="C21" s="1188"/>
      <c r="D21" s="1188"/>
      <c r="E21" s="1188"/>
      <c r="F21" s="1188"/>
      <c r="G21" s="1188"/>
      <c r="H21" s="1188"/>
      <c r="I21" s="1188"/>
      <c r="J21" s="1188"/>
      <c r="K21" s="1188"/>
      <c r="L21" s="1188"/>
      <c r="M21" s="1188"/>
      <c r="N21" s="1177"/>
      <c r="O21" s="1188"/>
      <c r="P21" s="1188"/>
      <c r="Q21" s="1188"/>
      <c r="R21" s="1188"/>
      <c r="S21" s="1188"/>
      <c r="T21" s="1188"/>
      <c r="U21" s="1188"/>
      <c r="V21" s="1188"/>
      <c r="W21" s="1188"/>
      <c r="X21" s="1188"/>
      <c r="Y21" s="1190"/>
      <c r="Z21" s="1188"/>
      <c r="AA21" s="1190"/>
    </row>
    <row r="22" spans="1:27" s="1159" customFormat="1" ht="59.25" customHeight="1" x14ac:dyDescent="0.2">
      <c r="A22" s="1155" t="s">
        <v>377</v>
      </c>
      <c r="B22" s="1156" t="s">
        <v>358</v>
      </c>
      <c r="C22" s="1188">
        <v>989863.59278000006</v>
      </c>
      <c r="D22" s="1188">
        <v>46824900.292099997</v>
      </c>
      <c r="E22" s="1188">
        <v>12638.847020000001</v>
      </c>
      <c r="F22" s="1188">
        <v>9839694.0562000014</v>
      </c>
      <c r="G22" s="1188">
        <v>3417823.6429799995</v>
      </c>
      <c r="H22" s="1188">
        <v>19276.561100000003</v>
      </c>
      <c r="I22" s="1188">
        <v>143162.85684999998</v>
      </c>
      <c r="J22" s="1188">
        <v>3453137.8829300003</v>
      </c>
      <c r="K22" s="1188">
        <v>1788345.2988199999</v>
      </c>
      <c r="L22" s="1188">
        <v>7651180.33708</v>
      </c>
      <c r="M22" s="1188">
        <v>23489.155569999999</v>
      </c>
      <c r="N22" s="1188">
        <v>8854798.1587499995</v>
      </c>
      <c r="O22" s="1188">
        <v>1118283.5550500001</v>
      </c>
      <c r="P22" s="1188">
        <v>639789.5650699999</v>
      </c>
      <c r="Q22" s="1188">
        <v>1637155.1896200001</v>
      </c>
      <c r="R22" s="1188">
        <v>0</v>
      </c>
      <c r="S22" s="1188">
        <v>0</v>
      </c>
      <c r="T22" s="1188">
        <v>14855.646999999999</v>
      </c>
      <c r="U22" s="1188">
        <v>497601.30388999992</v>
      </c>
      <c r="V22" s="1188">
        <v>9574212.9863900002</v>
      </c>
      <c r="W22" s="1188">
        <v>3613376.6650900003</v>
      </c>
      <c r="X22" s="1188">
        <v>366985.76050999999</v>
      </c>
      <c r="Y22" s="1189">
        <v>100480571.3548</v>
      </c>
      <c r="Z22" s="1188">
        <v>0</v>
      </c>
      <c r="AA22" s="1189">
        <v>100480571.3548</v>
      </c>
    </row>
    <row r="23" spans="1:27" s="1159" customFormat="1" ht="59.25" customHeight="1" x14ac:dyDescent="0.2">
      <c r="A23" s="1155" t="s">
        <v>378</v>
      </c>
      <c r="B23" s="1156" t="s">
        <v>360</v>
      </c>
      <c r="C23" s="1188">
        <v>0</v>
      </c>
      <c r="D23" s="1188">
        <v>0</v>
      </c>
      <c r="E23" s="1188">
        <v>0</v>
      </c>
      <c r="F23" s="1188">
        <v>0</v>
      </c>
      <c r="G23" s="1188">
        <v>0</v>
      </c>
      <c r="H23" s="1188">
        <v>0</v>
      </c>
      <c r="I23" s="1188">
        <v>0</v>
      </c>
      <c r="J23" s="1188">
        <v>0</v>
      </c>
      <c r="K23" s="1188">
        <v>0</v>
      </c>
      <c r="L23" s="1188">
        <v>0</v>
      </c>
      <c r="M23" s="1188">
        <v>0</v>
      </c>
      <c r="N23" s="1188">
        <v>8396.230480000002</v>
      </c>
      <c r="O23" s="1188">
        <v>0</v>
      </c>
      <c r="P23" s="1188">
        <v>0</v>
      </c>
      <c r="Q23" s="1188">
        <v>0</v>
      </c>
      <c r="R23" s="1188">
        <v>0</v>
      </c>
      <c r="S23" s="1188">
        <v>0</v>
      </c>
      <c r="T23" s="1188">
        <v>0</v>
      </c>
      <c r="U23" s="1188">
        <v>0</v>
      </c>
      <c r="V23" s="1188">
        <v>0</v>
      </c>
      <c r="W23" s="1188">
        <v>0</v>
      </c>
      <c r="X23" s="1188">
        <v>0</v>
      </c>
      <c r="Y23" s="1189">
        <v>8396.230480000002</v>
      </c>
      <c r="Z23" s="1188">
        <v>0</v>
      </c>
      <c r="AA23" s="1189">
        <v>8396.230480000002</v>
      </c>
    </row>
    <row r="24" spans="1:27" ht="59.25" customHeight="1" x14ac:dyDescent="0.55000000000000004">
      <c r="A24" s="1155" t="s">
        <v>379</v>
      </c>
      <c r="B24" s="1156" t="s">
        <v>362</v>
      </c>
      <c r="C24" s="1188">
        <v>0</v>
      </c>
      <c r="D24" s="1188">
        <v>1584055.5870300001</v>
      </c>
      <c r="E24" s="1188">
        <v>4655.7725499999997</v>
      </c>
      <c r="F24" s="1188">
        <v>828568.31830000004</v>
      </c>
      <c r="G24" s="1188">
        <v>484876.98626999999</v>
      </c>
      <c r="H24" s="1188">
        <v>0</v>
      </c>
      <c r="I24" s="1188">
        <v>6051.3381900000004</v>
      </c>
      <c r="J24" s="1188">
        <v>614880.43876000005</v>
      </c>
      <c r="K24" s="1188">
        <v>1045220.03752</v>
      </c>
      <c r="L24" s="1188">
        <v>152325.14989</v>
      </c>
      <c r="M24" s="1188">
        <v>0</v>
      </c>
      <c r="N24" s="1188">
        <v>1542772.90127</v>
      </c>
      <c r="O24" s="1188">
        <v>99394.931460000007</v>
      </c>
      <c r="P24" s="1188">
        <v>18504.575249999998</v>
      </c>
      <c r="Q24" s="1188">
        <v>91771.994100000011</v>
      </c>
      <c r="R24" s="1188">
        <v>0</v>
      </c>
      <c r="S24" s="1188">
        <v>0</v>
      </c>
      <c r="T24" s="1188">
        <v>12227.630669999999</v>
      </c>
      <c r="U24" s="1188">
        <v>64031.572449999992</v>
      </c>
      <c r="V24" s="1188">
        <v>0</v>
      </c>
      <c r="W24" s="1188">
        <v>365502.75013000006</v>
      </c>
      <c r="X24" s="1188">
        <v>39660.343430000001</v>
      </c>
      <c r="Y24" s="1189">
        <v>6954500.3272700002</v>
      </c>
      <c r="Z24" s="1188">
        <v>0</v>
      </c>
      <c r="AA24" s="1189">
        <v>6954500.3272700002</v>
      </c>
    </row>
    <row r="25" spans="1:27" ht="51" customHeight="1" x14ac:dyDescent="0.55000000000000004">
      <c r="A25" s="1166" t="s">
        <v>380</v>
      </c>
      <c r="B25" s="1167" t="s">
        <v>364</v>
      </c>
      <c r="C25" s="1191">
        <v>989863.59278000006</v>
      </c>
      <c r="D25" s="1191">
        <v>45240844.705069996</v>
      </c>
      <c r="E25" s="1191">
        <v>7983.0744700000014</v>
      </c>
      <c r="F25" s="1191">
        <v>9011125.7379000019</v>
      </c>
      <c r="G25" s="1191">
        <v>2932946.6567099998</v>
      </c>
      <c r="H25" s="1191">
        <v>19276.561100000003</v>
      </c>
      <c r="I25" s="1191">
        <v>137111.51865999997</v>
      </c>
      <c r="J25" s="1191">
        <v>2838257.44417</v>
      </c>
      <c r="K25" s="1191">
        <v>743125.2612999999</v>
      </c>
      <c r="L25" s="1191">
        <v>7498855.18719</v>
      </c>
      <c r="M25" s="1191">
        <v>23489.155569999999</v>
      </c>
      <c r="N25" s="1191">
        <v>7320421.4879599996</v>
      </c>
      <c r="O25" s="1191">
        <v>1018888.6235900001</v>
      </c>
      <c r="P25" s="1191">
        <v>621284.9898199999</v>
      </c>
      <c r="Q25" s="1191">
        <v>1545383.1955200001</v>
      </c>
      <c r="R25" s="1191">
        <v>0</v>
      </c>
      <c r="S25" s="1191">
        <v>0</v>
      </c>
      <c r="T25" s="1191">
        <v>2628.0163300000004</v>
      </c>
      <c r="U25" s="1191">
        <v>433569.73143999994</v>
      </c>
      <c r="V25" s="1191">
        <v>9574212.9863900002</v>
      </c>
      <c r="W25" s="1191">
        <v>3247873.9149600002</v>
      </c>
      <c r="X25" s="1191">
        <v>327325.41707999998</v>
      </c>
      <c r="Y25" s="1192">
        <v>93534467.258009985</v>
      </c>
      <c r="Z25" s="1191">
        <v>0</v>
      </c>
      <c r="AA25" s="1192">
        <v>93534467.258009985</v>
      </c>
    </row>
    <row r="27" spans="1:27" x14ac:dyDescent="0.55000000000000004"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</row>
    <row r="28" spans="1:27" x14ac:dyDescent="0.55000000000000004"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</row>
    <row r="29" spans="1:27" x14ac:dyDescent="0.55000000000000004"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</row>
    <row r="30" spans="1:27" x14ac:dyDescent="0.55000000000000004"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</row>
    <row r="31" spans="1:27" x14ac:dyDescent="0.55000000000000004"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</row>
    <row r="32" spans="1:27" x14ac:dyDescent="0.55000000000000004"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</row>
    <row r="33" spans="4:27" x14ac:dyDescent="0.55000000000000004"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</row>
    <row r="34" spans="4:27" x14ac:dyDescent="0.55000000000000004"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</row>
    <row r="35" spans="4:27" x14ac:dyDescent="0.55000000000000004"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</row>
    <row r="36" spans="4:27" x14ac:dyDescent="0.55000000000000004"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</row>
    <row r="37" spans="4:27" x14ac:dyDescent="0.55000000000000004"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</row>
    <row r="38" spans="4:27" x14ac:dyDescent="0.55000000000000004"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</row>
    <row r="39" spans="4:27" x14ac:dyDescent="0.55000000000000004"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</row>
    <row r="40" spans="4:27" x14ac:dyDescent="0.55000000000000004"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</row>
    <row r="41" spans="4:27" x14ac:dyDescent="0.55000000000000004"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</row>
    <row r="42" spans="4:27" x14ac:dyDescent="0.55000000000000004"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</row>
    <row r="43" spans="4:27" x14ac:dyDescent="0.55000000000000004"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</row>
    <row r="44" spans="4:27" x14ac:dyDescent="0.55000000000000004"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</row>
    <row r="45" spans="4:27" x14ac:dyDescent="0.55000000000000004"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</row>
  </sheetData>
  <mergeCells count="8">
    <mergeCell ref="A1:F1"/>
    <mergeCell ref="A2:F2"/>
    <mergeCell ref="Y3:AA3"/>
    <mergeCell ref="A4:B5"/>
    <mergeCell ref="C4:X4"/>
    <mergeCell ref="Y4:Y5"/>
    <mergeCell ref="Z4:Z5"/>
    <mergeCell ref="AA4:AA5"/>
  </mergeCells>
  <pageMargins left="0.25" right="0.25" top="0.75" bottom="0.75" header="0.3" footer="0.3"/>
  <pageSetup paperSize="9" scale="32" orientation="landscape" horizontalDpi="200" verticalDpi="200" r:id="rId1"/>
  <headerFooter>
    <oddFooter>&amp;C&amp;16 35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6" tint="0.79998168889431442"/>
    <pageSetUpPr fitToPage="1"/>
  </sheetPr>
  <dimension ref="A1:AA45"/>
  <sheetViews>
    <sheetView view="pageBreakPreview" zoomScale="55" zoomScaleNormal="85" zoomScaleSheetLayoutView="55" workbookViewId="0">
      <pane xSplit="2" ySplit="5" topLeftCell="C6" activePane="bottomRight" state="frozen"/>
      <selection activeCell="C46" sqref="C46"/>
      <selection pane="topRight" activeCell="C46" sqref="C46"/>
      <selection pane="bottomLeft" activeCell="C46" sqref="C46"/>
      <selection pane="bottomRight" activeCell="C46" sqref="C46"/>
    </sheetView>
  </sheetViews>
  <sheetFormatPr defaultColWidth="9" defaultRowHeight="24" x14ac:dyDescent="0.55000000000000004"/>
  <cols>
    <col min="1" max="1" width="35.375" style="12" customWidth="1"/>
    <col min="2" max="2" width="32.875" style="12" hidden="1" customWidth="1"/>
    <col min="3" max="3" width="15.375" style="145" customWidth="1"/>
    <col min="4" max="18" width="15.375" style="12" customWidth="1"/>
    <col min="19" max="19" width="15.375" style="12" hidden="1" customWidth="1"/>
    <col min="20" max="24" width="15.375" style="12" customWidth="1"/>
    <col min="25" max="25" width="15.375" style="12" bestFit="1" customWidth="1"/>
    <col min="26" max="26" width="12.875" style="12" customWidth="1"/>
    <col min="27" max="27" width="15.375" style="12" customWidth="1"/>
    <col min="28" max="16384" width="9" style="12"/>
  </cols>
  <sheetData>
    <row r="1" spans="1:27" s="22" customFormat="1" ht="33" x14ac:dyDescent="0.75">
      <c r="A1" s="1638" t="s">
        <v>730</v>
      </c>
      <c r="B1" s="1638"/>
      <c r="C1" s="1638"/>
      <c r="D1" s="1638"/>
      <c r="E1" s="1638"/>
      <c r="F1" s="1638"/>
      <c r="G1" s="1638"/>
    </row>
    <row r="2" spans="1:27" s="22" customFormat="1" ht="33" x14ac:dyDescent="0.75">
      <c r="A2" s="1638" t="s">
        <v>784</v>
      </c>
      <c r="B2" s="1638"/>
      <c r="C2" s="1638"/>
      <c r="D2" s="1638"/>
      <c r="E2" s="1638"/>
      <c r="F2" s="1638"/>
      <c r="G2" s="1638"/>
    </row>
    <row r="3" spans="1:27" x14ac:dyDescent="0.55000000000000004">
      <c r="A3" s="47"/>
      <c r="B3" s="47"/>
      <c r="C3" s="1185">
        <v>1000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1616" t="s">
        <v>439</v>
      </c>
      <c r="Z3" s="1616"/>
      <c r="AA3" s="1616"/>
    </row>
    <row r="4" spans="1:27" x14ac:dyDescent="0.55000000000000004">
      <c r="A4" s="1646" t="s">
        <v>0</v>
      </c>
      <c r="B4" s="1647"/>
      <c r="C4" s="1641" t="s">
        <v>351</v>
      </c>
      <c r="D4" s="1641"/>
      <c r="E4" s="1641"/>
      <c r="F4" s="1641"/>
      <c r="G4" s="1641"/>
      <c r="H4" s="1641"/>
      <c r="I4" s="1641"/>
      <c r="J4" s="1641"/>
      <c r="K4" s="1641"/>
      <c r="L4" s="1641"/>
      <c r="M4" s="1641"/>
      <c r="N4" s="1641"/>
      <c r="O4" s="1641"/>
      <c r="P4" s="1641"/>
      <c r="Q4" s="1641"/>
      <c r="R4" s="1641"/>
      <c r="S4" s="1641"/>
      <c r="T4" s="1641"/>
      <c r="U4" s="1641"/>
      <c r="V4" s="1641"/>
      <c r="W4" s="1641"/>
      <c r="X4" s="1641"/>
      <c r="Y4" s="1639" t="s">
        <v>250</v>
      </c>
      <c r="Z4" s="1642" t="s">
        <v>355</v>
      </c>
      <c r="AA4" s="1639" t="s">
        <v>381</v>
      </c>
    </row>
    <row r="5" spans="1:27" x14ac:dyDescent="0.55000000000000004">
      <c r="A5" s="1648"/>
      <c r="B5" s="1649"/>
      <c r="C5" s="143" t="s">
        <v>637</v>
      </c>
      <c r="D5" s="1116" t="s">
        <v>159</v>
      </c>
      <c r="E5" s="1116" t="s">
        <v>746</v>
      </c>
      <c r="F5" s="1116" t="s">
        <v>160</v>
      </c>
      <c r="G5" s="1116" t="s">
        <v>161</v>
      </c>
      <c r="H5" s="1116" t="s">
        <v>162</v>
      </c>
      <c r="I5" s="1116" t="s">
        <v>163</v>
      </c>
      <c r="J5" s="1116" t="s">
        <v>164</v>
      </c>
      <c r="K5" s="1116" t="s">
        <v>165</v>
      </c>
      <c r="L5" s="1116" t="s">
        <v>166</v>
      </c>
      <c r="M5" s="1116" t="s">
        <v>694</v>
      </c>
      <c r="N5" s="1116" t="s">
        <v>167</v>
      </c>
      <c r="O5" s="1116" t="s">
        <v>168</v>
      </c>
      <c r="P5" s="49" t="s">
        <v>169</v>
      </c>
      <c r="Q5" s="1116" t="s">
        <v>170</v>
      </c>
      <c r="R5" s="1116" t="s">
        <v>171</v>
      </c>
      <c r="S5" s="1116" t="s">
        <v>172</v>
      </c>
      <c r="T5" s="1116" t="s">
        <v>747</v>
      </c>
      <c r="U5" s="1116" t="s">
        <v>1005</v>
      </c>
      <c r="V5" s="1116" t="s">
        <v>173</v>
      </c>
      <c r="W5" s="1116" t="s">
        <v>174</v>
      </c>
      <c r="X5" s="1116" t="s">
        <v>696</v>
      </c>
      <c r="Y5" s="1650"/>
      <c r="Z5" s="1643"/>
      <c r="AA5" s="1640"/>
    </row>
    <row r="6" spans="1:27" ht="51" customHeight="1" x14ac:dyDescent="0.55000000000000004">
      <c r="A6" s="1193" t="s">
        <v>352</v>
      </c>
      <c r="B6" s="151" t="s">
        <v>356</v>
      </c>
      <c r="C6" s="406"/>
      <c r="D6" s="1168"/>
      <c r="E6" s="1168"/>
      <c r="F6" s="1168"/>
      <c r="G6" s="1168"/>
      <c r="H6" s="1168"/>
      <c r="I6" s="1168"/>
      <c r="J6" s="1168"/>
      <c r="K6" s="1168"/>
      <c r="L6" s="1168"/>
      <c r="M6" s="1168"/>
      <c r="N6" s="1168"/>
      <c r="O6" s="1168"/>
      <c r="P6" s="1168"/>
      <c r="Q6" s="1168"/>
      <c r="R6" s="1168"/>
      <c r="S6" s="1168"/>
      <c r="T6" s="1168"/>
      <c r="U6" s="1168"/>
      <c r="V6" s="1168"/>
      <c r="W6" s="1168"/>
      <c r="X6" s="1168"/>
      <c r="Y6" s="1169"/>
      <c r="Z6" s="1168"/>
      <c r="AA6" s="1169"/>
    </row>
    <row r="7" spans="1:27" ht="45" customHeight="1" x14ac:dyDescent="0.55000000000000004">
      <c r="A7" s="1194" t="s">
        <v>357</v>
      </c>
      <c r="B7" s="148" t="s">
        <v>358</v>
      </c>
      <c r="C7" s="799">
        <v>21814.448</v>
      </c>
      <c r="D7" s="799">
        <v>0</v>
      </c>
      <c r="E7" s="799">
        <v>133.30744000000001</v>
      </c>
      <c r="F7" s="799">
        <v>7995.0776199999982</v>
      </c>
      <c r="G7" s="799">
        <v>38253.036910000003</v>
      </c>
      <c r="H7" s="799">
        <v>0</v>
      </c>
      <c r="I7" s="799">
        <v>16180.115210000002</v>
      </c>
      <c r="J7" s="799">
        <v>380790.69263999996</v>
      </c>
      <c r="K7" s="799">
        <v>47814.652179999997</v>
      </c>
      <c r="L7" s="799">
        <v>102850.57059999999</v>
      </c>
      <c r="M7" s="799">
        <v>48.045250000000003</v>
      </c>
      <c r="N7" s="799">
        <v>112602.27049</v>
      </c>
      <c r="O7" s="799">
        <v>0</v>
      </c>
      <c r="P7" s="799">
        <v>4387.0258800000001</v>
      </c>
      <c r="Q7" s="799">
        <v>0</v>
      </c>
      <c r="R7" s="799">
        <v>0</v>
      </c>
      <c r="S7" s="799"/>
      <c r="T7" s="799">
        <v>0.158</v>
      </c>
      <c r="U7" s="799">
        <v>4247.4660000000003</v>
      </c>
      <c r="V7" s="799">
        <v>254862.67181</v>
      </c>
      <c r="W7" s="799">
        <v>0</v>
      </c>
      <c r="X7" s="799">
        <v>19108.467720000001</v>
      </c>
      <c r="Y7" s="1170">
        <v>1011088.0057499999</v>
      </c>
      <c r="Z7" s="1177">
        <v>0</v>
      </c>
      <c r="AA7" s="1170">
        <v>1011088.0057499999</v>
      </c>
    </row>
    <row r="8" spans="1:27" s="149" customFormat="1" ht="45" customHeight="1" x14ac:dyDescent="0.2">
      <c r="A8" s="1194" t="s">
        <v>359</v>
      </c>
      <c r="B8" s="148" t="s">
        <v>360</v>
      </c>
      <c r="C8" s="799">
        <v>0</v>
      </c>
      <c r="D8" s="799">
        <v>0</v>
      </c>
      <c r="E8" s="799">
        <v>0</v>
      </c>
      <c r="F8" s="799">
        <v>0</v>
      </c>
      <c r="G8" s="799">
        <v>0</v>
      </c>
      <c r="H8" s="799">
        <v>0</v>
      </c>
      <c r="I8" s="799">
        <v>0</v>
      </c>
      <c r="J8" s="799">
        <v>0</v>
      </c>
      <c r="K8" s="799">
        <v>0</v>
      </c>
      <c r="L8" s="799">
        <v>0</v>
      </c>
      <c r="M8" s="799">
        <v>0</v>
      </c>
      <c r="N8" s="799">
        <v>0</v>
      </c>
      <c r="O8" s="799">
        <v>0</v>
      </c>
      <c r="P8" s="799">
        <v>0</v>
      </c>
      <c r="Q8" s="799">
        <v>0</v>
      </c>
      <c r="R8" s="799">
        <v>0</v>
      </c>
      <c r="S8" s="799"/>
      <c r="T8" s="799">
        <v>0</v>
      </c>
      <c r="U8" s="799">
        <v>0</v>
      </c>
      <c r="V8" s="799">
        <v>0</v>
      </c>
      <c r="W8" s="799">
        <v>0</v>
      </c>
      <c r="X8" s="799">
        <v>0</v>
      </c>
      <c r="Y8" s="1170">
        <v>0</v>
      </c>
      <c r="Z8" s="1177">
        <v>0</v>
      </c>
      <c r="AA8" s="1170">
        <v>0</v>
      </c>
    </row>
    <row r="9" spans="1:27" s="149" customFormat="1" ht="45" customHeight="1" x14ac:dyDescent="0.2">
      <c r="A9" s="1194" t="s">
        <v>361</v>
      </c>
      <c r="B9" s="148" t="s">
        <v>362</v>
      </c>
      <c r="C9" s="799">
        <v>0</v>
      </c>
      <c r="D9" s="799">
        <v>0</v>
      </c>
      <c r="E9" s="799">
        <v>23.19444</v>
      </c>
      <c r="F9" s="799">
        <v>15.462250000000001</v>
      </c>
      <c r="G9" s="799">
        <v>3280.74073</v>
      </c>
      <c r="H9" s="799">
        <v>0</v>
      </c>
      <c r="I9" s="799">
        <v>4404.9769800000004</v>
      </c>
      <c r="J9" s="1127">
        <v>40420.529659999993</v>
      </c>
      <c r="K9" s="799">
        <v>10303.33275</v>
      </c>
      <c r="L9" s="799">
        <v>3.2644799999999998</v>
      </c>
      <c r="M9" s="799">
        <v>0</v>
      </c>
      <c r="N9" s="799">
        <v>27526.916723042177</v>
      </c>
      <c r="O9" s="799">
        <v>0</v>
      </c>
      <c r="P9" s="799">
        <v>1.5390000000000001E-2</v>
      </c>
      <c r="Q9" s="799">
        <v>0</v>
      </c>
      <c r="R9" s="799">
        <v>0</v>
      </c>
      <c r="S9" s="799"/>
      <c r="T9" s="799">
        <v>0</v>
      </c>
      <c r="U9" s="799">
        <v>376.07434000000001</v>
      </c>
      <c r="V9" s="799">
        <v>0</v>
      </c>
      <c r="W9" s="799">
        <v>0</v>
      </c>
      <c r="X9" s="799">
        <v>4206.2566999999999</v>
      </c>
      <c r="Y9" s="1170">
        <v>90560.764443042179</v>
      </c>
      <c r="Z9" s="1177">
        <v>0</v>
      </c>
      <c r="AA9" s="1170">
        <v>90560.764443042179</v>
      </c>
    </row>
    <row r="10" spans="1:27" s="149" customFormat="1" ht="45" customHeight="1" x14ac:dyDescent="0.2">
      <c r="A10" s="1194" t="s">
        <v>363</v>
      </c>
      <c r="B10" s="148" t="s">
        <v>364</v>
      </c>
      <c r="C10" s="1128">
        <v>21814.448</v>
      </c>
      <c r="D10" s="1128">
        <v>0</v>
      </c>
      <c r="E10" s="1128">
        <v>110.113</v>
      </c>
      <c r="F10" s="1128">
        <v>7979.6153699999986</v>
      </c>
      <c r="G10" s="1128">
        <v>34972.296180000005</v>
      </c>
      <c r="H10" s="1128">
        <v>0</v>
      </c>
      <c r="I10" s="1128">
        <v>11775.13823</v>
      </c>
      <c r="J10" s="1128">
        <v>340370.16298000002</v>
      </c>
      <c r="K10" s="1128">
        <v>37511.319430000003</v>
      </c>
      <c r="L10" s="1128">
        <v>102847.30611999999</v>
      </c>
      <c r="M10" s="1128">
        <v>48.045250000000003</v>
      </c>
      <c r="N10" s="1128">
        <v>85075.353766957822</v>
      </c>
      <c r="O10" s="1128">
        <v>0</v>
      </c>
      <c r="P10" s="1128">
        <v>4387.0104900000006</v>
      </c>
      <c r="Q10" s="1128">
        <v>0</v>
      </c>
      <c r="R10" s="1128">
        <v>0</v>
      </c>
      <c r="S10" s="1128"/>
      <c r="T10" s="1128">
        <v>0.158</v>
      </c>
      <c r="U10" s="1128">
        <v>3871.3916600000002</v>
      </c>
      <c r="V10" s="1128">
        <v>254862.67181</v>
      </c>
      <c r="W10" s="1128">
        <v>0</v>
      </c>
      <c r="X10" s="1128">
        <v>14902.211019999999</v>
      </c>
      <c r="Y10" s="1171">
        <v>920527.24130695779</v>
      </c>
      <c r="Z10" s="1180">
        <v>0</v>
      </c>
      <c r="AA10" s="1171">
        <v>920527.24130695779</v>
      </c>
    </row>
    <row r="11" spans="1:27" s="149" customFormat="1" ht="51" customHeight="1" x14ac:dyDescent="0.2">
      <c r="A11" s="1195" t="s">
        <v>353</v>
      </c>
      <c r="B11" s="151" t="s">
        <v>365</v>
      </c>
      <c r="C11" s="799"/>
      <c r="D11" s="799"/>
      <c r="E11" s="799"/>
      <c r="F11" s="799"/>
      <c r="G11" s="799"/>
      <c r="H11" s="799"/>
      <c r="I11" s="799"/>
      <c r="J11" s="799"/>
      <c r="K11" s="799"/>
      <c r="L11" s="799"/>
      <c r="M11" s="799"/>
      <c r="N11" s="799"/>
      <c r="O11" s="799"/>
      <c r="P11" s="799"/>
      <c r="Q11" s="799"/>
      <c r="R11" s="799"/>
      <c r="S11" s="799"/>
      <c r="T11" s="799"/>
      <c r="U11" s="799"/>
      <c r="V11" s="799"/>
      <c r="W11" s="799"/>
      <c r="X11" s="799"/>
      <c r="Y11" s="1172"/>
      <c r="Z11" s="1177"/>
      <c r="AA11" s="1172"/>
    </row>
    <row r="12" spans="1:27" s="149" customFormat="1" ht="45" customHeight="1" x14ac:dyDescent="0.2">
      <c r="A12" s="1194" t="s">
        <v>366</v>
      </c>
      <c r="B12" s="148" t="s">
        <v>358</v>
      </c>
      <c r="C12" s="799">
        <v>137151.356</v>
      </c>
      <c r="D12" s="799">
        <v>0</v>
      </c>
      <c r="E12" s="799">
        <v>27.323599999999999</v>
      </c>
      <c r="F12" s="799">
        <v>135293.45810999998</v>
      </c>
      <c r="G12" s="799">
        <v>495857.16826000001</v>
      </c>
      <c r="H12" s="799">
        <v>1.8057000000000001</v>
      </c>
      <c r="I12" s="799">
        <v>3951.10898</v>
      </c>
      <c r="J12" s="799">
        <v>826851.76179000002</v>
      </c>
      <c r="K12" s="799">
        <v>60335.666140000001</v>
      </c>
      <c r="L12" s="799">
        <v>890897.3334</v>
      </c>
      <c r="M12" s="799">
        <v>3542.8335000000002</v>
      </c>
      <c r="N12" s="799">
        <v>1185671.2054100002</v>
      </c>
      <c r="O12" s="799">
        <v>0</v>
      </c>
      <c r="P12" s="799">
        <v>93177.826079999999</v>
      </c>
      <c r="Q12" s="799">
        <v>0</v>
      </c>
      <c r="R12" s="799">
        <v>0</v>
      </c>
      <c r="S12" s="799"/>
      <c r="T12" s="799">
        <v>330.80900000000003</v>
      </c>
      <c r="U12" s="799">
        <v>60260.328000000001</v>
      </c>
      <c r="V12" s="799">
        <v>1114529.3543899995</v>
      </c>
      <c r="W12" s="799">
        <v>0</v>
      </c>
      <c r="X12" s="799">
        <v>82960.73517</v>
      </c>
      <c r="Y12" s="1170">
        <v>5090840.0735300006</v>
      </c>
      <c r="Z12" s="1177">
        <v>0</v>
      </c>
      <c r="AA12" s="1170">
        <v>5090840.0735300006</v>
      </c>
    </row>
    <row r="13" spans="1:27" s="149" customFormat="1" ht="45" customHeight="1" x14ac:dyDescent="0.2">
      <c r="A13" s="1194" t="s">
        <v>367</v>
      </c>
      <c r="B13" s="148" t="s">
        <v>360</v>
      </c>
      <c r="C13" s="799">
        <v>0</v>
      </c>
      <c r="D13" s="799">
        <v>0</v>
      </c>
      <c r="E13" s="799">
        <v>0</v>
      </c>
      <c r="F13" s="799">
        <v>0</v>
      </c>
      <c r="G13" s="799">
        <v>0</v>
      </c>
      <c r="H13" s="799">
        <v>0</v>
      </c>
      <c r="I13" s="799">
        <v>0</v>
      </c>
      <c r="J13" s="799">
        <v>0</v>
      </c>
      <c r="K13" s="799">
        <v>0</v>
      </c>
      <c r="L13" s="799">
        <v>0</v>
      </c>
      <c r="M13" s="799">
        <v>0</v>
      </c>
      <c r="N13" s="799">
        <v>0</v>
      </c>
      <c r="O13" s="799">
        <v>0</v>
      </c>
      <c r="P13" s="799">
        <v>0</v>
      </c>
      <c r="Q13" s="799">
        <v>0</v>
      </c>
      <c r="R13" s="799">
        <v>0</v>
      </c>
      <c r="S13" s="799"/>
      <c r="T13" s="799">
        <v>0</v>
      </c>
      <c r="U13" s="799">
        <v>0</v>
      </c>
      <c r="V13" s="799">
        <v>0</v>
      </c>
      <c r="W13" s="799">
        <v>0</v>
      </c>
      <c r="X13" s="799">
        <v>0</v>
      </c>
      <c r="Y13" s="1170">
        <v>0</v>
      </c>
      <c r="Z13" s="1177">
        <v>0</v>
      </c>
      <c r="AA13" s="1170">
        <v>0</v>
      </c>
    </row>
    <row r="14" spans="1:27" s="149" customFormat="1" ht="45" customHeight="1" x14ac:dyDescent="0.2">
      <c r="A14" s="1194" t="s">
        <v>368</v>
      </c>
      <c r="B14" s="148" t="s">
        <v>362</v>
      </c>
      <c r="C14" s="799">
        <v>0</v>
      </c>
      <c r="D14" s="799">
        <v>0</v>
      </c>
      <c r="E14" s="799">
        <v>-8.9195700000000002</v>
      </c>
      <c r="F14" s="799">
        <v>1182.1479899999997</v>
      </c>
      <c r="G14" s="799">
        <v>1041.2420099999999</v>
      </c>
      <c r="H14" s="799">
        <v>0</v>
      </c>
      <c r="I14" s="799">
        <v>2232.05278</v>
      </c>
      <c r="J14" s="799">
        <v>60104.960930000001</v>
      </c>
      <c r="K14" s="799">
        <v>4859.2158200000003</v>
      </c>
      <c r="L14" s="799">
        <v>0.20068</v>
      </c>
      <c r="M14" s="799">
        <v>0</v>
      </c>
      <c r="N14" s="799">
        <v>161577.90816695782</v>
      </c>
      <c r="O14" s="799">
        <v>0</v>
      </c>
      <c r="P14" s="799">
        <v>43.432870000000001</v>
      </c>
      <c r="Q14" s="799">
        <v>0</v>
      </c>
      <c r="R14" s="799">
        <v>0</v>
      </c>
      <c r="S14" s="799"/>
      <c r="T14" s="799">
        <v>0</v>
      </c>
      <c r="U14" s="799">
        <v>13086.07134</v>
      </c>
      <c r="V14" s="799">
        <v>0</v>
      </c>
      <c r="W14" s="799">
        <v>0</v>
      </c>
      <c r="X14" s="799">
        <v>0</v>
      </c>
      <c r="Y14" s="1170">
        <v>244118.31301695778</v>
      </c>
      <c r="Z14" s="1177">
        <v>0</v>
      </c>
      <c r="AA14" s="1170">
        <v>244118.31301695778</v>
      </c>
    </row>
    <row r="15" spans="1:27" s="149" customFormat="1" ht="45" customHeight="1" x14ac:dyDescent="0.2">
      <c r="A15" s="1194" t="s">
        <v>369</v>
      </c>
      <c r="B15" s="148" t="s">
        <v>364</v>
      </c>
      <c r="C15" s="1128">
        <v>137151.356</v>
      </c>
      <c r="D15" s="1128">
        <v>0</v>
      </c>
      <c r="E15" s="1128">
        <v>36.243169999999999</v>
      </c>
      <c r="F15" s="1128">
        <v>134111.31011999998</v>
      </c>
      <c r="G15" s="1128">
        <v>494815.92625000002</v>
      </c>
      <c r="H15" s="1128">
        <v>1.8057000000000001</v>
      </c>
      <c r="I15" s="1128">
        <v>1719.0562000000002</v>
      </c>
      <c r="J15" s="1128">
        <v>766746.80085999996</v>
      </c>
      <c r="K15" s="1128">
        <v>55476.450320000004</v>
      </c>
      <c r="L15" s="1128">
        <v>890897.13271999999</v>
      </c>
      <c r="M15" s="1128">
        <v>3542.8335000000002</v>
      </c>
      <c r="N15" s="1128">
        <v>1024093.2972430423</v>
      </c>
      <c r="O15" s="1128">
        <v>0</v>
      </c>
      <c r="P15" s="1128">
        <v>93134.393209999995</v>
      </c>
      <c r="Q15" s="1128">
        <v>0</v>
      </c>
      <c r="R15" s="1128">
        <v>0</v>
      </c>
      <c r="S15" s="1128"/>
      <c r="T15" s="1128">
        <v>330.80900000000003</v>
      </c>
      <c r="U15" s="1128">
        <v>47174.256659999999</v>
      </c>
      <c r="V15" s="1128">
        <v>1114529.3543899995</v>
      </c>
      <c r="W15" s="1128">
        <v>0</v>
      </c>
      <c r="X15" s="1128">
        <v>82960.73517</v>
      </c>
      <c r="Y15" s="1171">
        <v>4846721.7605130421</v>
      </c>
      <c r="Z15" s="1180">
        <v>0</v>
      </c>
      <c r="AA15" s="1171">
        <v>4846721.7605130421</v>
      </c>
    </row>
    <row r="16" spans="1:27" s="149" customFormat="1" ht="78.75" customHeight="1" x14ac:dyDescent="0.2">
      <c r="A16" s="1196" t="s">
        <v>603</v>
      </c>
      <c r="B16" s="151" t="s">
        <v>370</v>
      </c>
      <c r="C16" s="799"/>
      <c r="D16" s="799"/>
      <c r="E16" s="799"/>
      <c r="F16" s="799"/>
      <c r="G16" s="799"/>
      <c r="H16" s="799"/>
      <c r="I16" s="799"/>
      <c r="J16" s="799"/>
      <c r="K16" s="799"/>
      <c r="L16" s="799"/>
      <c r="M16" s="799"/>
      <c r="N16" s="799"/>
      <c r="O16" s="799"/>
      <c r="P16" s="799"/>
      <c r="Q16" s="799"/>
      <c r="R16" s="799"/>
      <c r="S16" s="799"/>
      <c r="T16" s="799"/>
      <c r="U16" s="799"/>
      <c r="V16" s="799"/>
      <c r="W16" s="799"/>
      <c r="X16" s="799"/>
      <c r="Y16" s="1172"/>
      <c r="Z16" s="1177"/>
      <c r="AA16" s="1172"/>
    </row>
    <row r="17" spans="1:27" s="149" customFormat="1" ht="45" customHeight="1" x14ac:dyDescent="0.2">
      <c r="A17" s="1194" t="s">
        <v>371</v>
      </c>
      <c r="B17" s="148" t="s">
        <v>358</v>
      </c>
      <c r="C17" s="799">
        <v>0</v>
      </c>
      <c r="D17" s="799">
        <v>0</v>
      </c>
      <c r="E17" s="799">
        <v>0</v>
      </c>
      <c r="F17" s="799">
        <v>0</v>
      </c>
      <c r="G17" s="799">
        <v>0</v>
      </c>
      <c r="H17" s="799">
        <v>0</v>
      </c>
      <c r="I17" s="799">
        <v>473121.71799999999</v>
      </c>
      <c r="J17" s="799">
        <v>81604.298909999998</v>
      </c>
      <c r="K17" s="799">
        <v>1237386.2239999999</v>
      </c>
      <c r="L17" s="799">
        <v>0</v>
      </c>
      <c r="M17" s="799">
        <v>0</v>
      </c>
      <c r="N17" s="799">
        <v>582417.61398000002</v>
      </c>
      <c r="O17" s="799">
        <v>0</v>
      </c>
      <c r="P17" s="799">
        <v>0</v>
      </c>
      <c r="Q17" s="799">
        <v>0</v>
      </c>
      <c r="R17" s="799">
        <v>0</v>
      </c>
      <c r="S17" s="799"/>
      <c r="T17" s="799">
        <v>0</v>
      </c>
      <c r="U17" s="799">
        <v>0</v>
      </c>
      <c r="V17" s="799">
        <v>661359.81599999999</v>
      </c>
      <c r="W17" s="799">
        <v>0</v>
      </c>
      <c r="X17" s="799">
        <v>0</v>
      </c>
      <c r="Y17" s="1170">
        <v>3035889.6708900002</v>
      </c>
      <c r="Z17" s="1177">
        <v>0</v>
      </c>
      <c r="AA17" s="1170">
        <v>3035889.6708900002</v>
      </c>
    </row>
    <row r="18" spans="1:27" s="149" customFormat="1" ht="45" customHeight="1" x14ac:dyDescent="0.2">
      <c r="A18" s="1194" t="s">
        <v>372</v>
      </c>
      <c r="B18" s="148" t="s">
        <v>360</v>
      </c>
      <c r="C18" s="799">
        <v>0</v>
      </c>
      <c r="D18" s="799">
        <v>0</v>
      </c>
      <c r="E18" s="799">
        <v>0</v>
      </c>
      <c r="F18" s="799">
        <v>0</v>
      </c>
      <c r="G18" s="799">
        <v>0</v>
      </c>
      <c r="H18" s="799">
        <v>0</v>
      </c>
      <c r="I18" s="799">
        <v>0</v>
      </c>
      <c r="J18" s="799">
        <v>0</v>
      </c>
      <c r="K18" s="799">
        <v>0</v>
      </c>
      <c r="L18" s="799">
        <v>0</v>
      </c>
      <c r="M18" s="799">
        <v>0</v>
      </c>
      <c r="N18" s="799">
        <v>0</v>
      </c>
      <c r="O18" s="799">
        <v>0</v>
      </c>
      <c r="P18" s="799">
        <v>0</v>
      </c>
      <c r="Q18" s="799">
        <v>0</v>
      </c>
      <c r="R18" s="799">
        <v>0</v>
      </c>
      <c r="S18" s="799"/>
      <c r="T18" s="799">
        <v>0</v>
      </c>
      <c r="U18" s="799">
        <v>0</v>
      </c>
      <c r="V18" s="799">
        <v>0</v>
      </c>
      <c r="W18" s="799">
        <v>0</v>
      </c>
      <c r="X18" s="799">
        <v>0</v>
      </c>
      <c r="Y18" s="1170">
        <v>0</v>
      </c>
      <c r="Z18" s="1177">
        <v>0</v>
      </c>
      <c r="AA18" s="1170">
        <v>0</v>
      </c>
    </row>
    <row r="19" spans="1:27" s="149" customFormat="1" ht="45" customHeight="1" x14ac:dyDescent="0.2">
      <c r="A19" s="1194" t="s">
        <v>373</v>
      </c>
      <c r="B19" s="148" t="s">
        <v>362</v>
      </c>
      <c r="C19" s="799">
        <v>0</v>
      </c>
      <c r="D19" s="799">
        <v>0</v>
      </c>
      <c r="E19" s="799">
        <v>0</v>
      </c>
      <c r="F19" s="799">
        <v>0</v>
      </c>
      <c r="G19" s="799">
        <v>0</v>
      </c>
      <c r="H19" s="799">
        <v>0</v>
      </c>
      <c r="I19" s="799">
        <v>30021.572809999998</v>
      </c>
      <c r="J19" s="799">
        <v>4.7377700000000003</v>
      </c>
      <c r="K19" s="799">
        <v>10087.30565</v>
      </c>
      <c r="L19" s="799">
        <v>0</v>
      </c>
      <c r="M19" s="799">
        <v>0</v>
      </c>
      <c r="N19" s="799">
        <v>0</v>
      </c>
      <c r="O19" s="799">
        <v>0</v>
      </c>
      <c r="P19" s="799">
        <v>0</v>
      </c>
      <c r="Q19" s="799">
        <v>0</v>
      </c>
      <c r="R19" s="799">
        <v>0</v>
      </c>
      <c r="S19" s="799"/>
      <c r="T19" s="799">
        <v>0</v>
      </c>
      <c r="U19" s="799">
        <v>0</v>
      </c>
      <c r="V19" s="799">
        <v>0</v>
      </c>
      <c r="W19" s="799">
        <v>0</v>
      </c>
      <c r="X19" s="799">
        <v>0</v>
      </c>
      <c r="Y19" s="1170">
        <v>40113.61623</v>
      </c>
      <c r="Z19" s="1177">
        <v>0</v>
      </c>
      <c r="AA19" s="1170">
        <v>40113.61623</v>
      </c>
    </row>
    <row r="20" spans="1:27" s="149" customFormat="1" ht="45" customHeight="1" x14ac:dyDescent="0.2">
      <c r="A20" s="1194" t="s">
        <v>374</v>
      </c>
      <c r="B20" s="148" t="s">
        <v>364</v>
      </c>
      <c r="C20" s="1128">
        <v>0</v>
      </c>
      <c r="D20" s="1128">
        <v>0</v>
      </c>
      <c r="E20" s="1128">
        <v>0</v>
      </c>
      <c r="F20" s="1128">
        <v>0</v>
      </c>
      <c r="G20" s="1128">
        <v>0</v>
      </c>
      <c r="H20" s="1128">
        <v>0</v>
      </c>
      <c r="I20" s="1128">
        <v>443100.14519000001</v>
      </c>
      <c r="J20" s="1129">
        <v>81599.561140000005</v>
      </c>
      <c r="K20" s="1128">
        <v>1227298.9183499999</v>
      </c>
      <c r="L20" s="1128">
        <v>0</v>
      </c>
      <c r="M20" s="1128">
        <v>0</v>
      </c>
      <c r="N20" s="1128">
        <v>582417.61398000002</v>
      </c>
      <c r="O20" s="1128">
        <v>0</v>
      </c>
      <c r="P20" s="1128">
        <v>0</v>
      </c>
      <c r="Q20" s="1128">
        <v>0</v>
      </c>
      <c r="R20" s="1128">
        <v>0</v>
      </c>
      <c r="S20" s="1128"/>
      <c r="T20" s="1128">
        <v>0</v>
      </c>
      <c r="U20" s="1128">
        <v>0</v>
      </c>
      <c r="V20" s="1128">
        <v>661359.81599999999</v>
      </c>
      <c r="W20" s="1128">
        <v>0</v>
      </c>
      <c r="X20" s="1128">
        <v>0</v>
      </c>
      <c r="Y20" s="1171">
        <v>2995776.0546599999</v>
      </c>
      <c r="Z20" s="1180">
        <v>0</v>
      </c>
      <c r="AA20" s="1171">
        <v>2995776.0546599999</v>
      </c>
    </row>
    <row r="21" spans="1:27" s="149" customFormat="1" ht="51" customHeight="1" x14ac:dyDescent="0.2">
      <c r="A21" s="1195" t="s">
        <v>375</v>
      </c>
      <c r="B21" s="151" t="s">
        <v>376</v>
      </c>
      <c r="C21" s="799"/>
      <c r="D21" s="799"/>
      <c r="E21" s="799"/>
      <c r="F21" s="799"/>
      <c r="G21" s="799"/>
      <c r="H21" s="799"/>
      <c r="I21" s="799"/>
      <c r="J21" s="799"/>
      <c r="K21" s="799"/>
      <c r="L21" s="799"/>
      <c r="M21" s="799"/>
      <c r="N21" s="799"/>
      <c r="O21" s="799"/>
      <c r="P21" s="799"/>
      <c r="Q21" s="799"/>
      <c r="R21" s="799"/>
      <c r="S21" s="799"/>
      <c r="T21" s="799"/>
      <c r="U21" s="799"/>
      <c r="V21" s="799"/>
      <c r="W21" s="799"/>
      <c r="X21" s="799"/>
      <c r="Y21" s="1172"/>
      <c r="Z21" s="799"/>
      <c r="AA21" s="1172"/>
    </row>
    <row r="22" spans="1:27" s="149" customFormat="1" ht="45" customHeight="1" x14ac:dyDescent="0.2">
      <c r="A22" s="1194" t="s">
        <v>377</v>
      </c>
      <c r="B22" s="148" t="s">
        <v>358</v>
      </c>
      <c r="C22" s="799">
        <v>158965.804</v>
      </c>
      <c r="D22" s="799">
        <v>0</v>
      </c>
      <c r="E22" s="799">
        <v>160.63104000000001</v>
      </c>
      <c r="F22" s="799">
        <v>143288.53572999997</v>
      </c>
      <c r="G22" s="799">
        <v>534110.20516999997</v>
      </c>
      <c r="H22" s="799">
        <v>1.8057000000000001</v>
      </c>
      <c r="I22" s="799">
        <v>493252.94218999997</v>
      </c>
      <c r="J22" s="799">
        <v>1289246.7533399998</v>
      </c>
      <c r="K22" s="799">
        <v>1345536.54232</v>
      </c>
      <c r="L22" s="799">
        <v>993747.90399999998</v>
      </c>
      <c r="M22" s="799">
        <v>3590.8787500000003</v>
      </c>
      <c r="N22" s="799">
        <v>1880691.0898800003</v>
      </c>
      <c r="O22" s="799">
        <v>0</v>
      </c>
      <c r="P22" s="799">
        <v>97564.85196</v>
      </c>
      <c r="Q22" s="799">
        <v>0</v>
      </c>
      <c r="R22" s="799">
        <v>0</v>
      </c>
      <c r="S22" s="799">
        <v>0</v>
      </c>
      <c r="T22" s="799">
        <v>330.96700000000004</v>
      </c>
      <c r="U22" s="799">
        <v>64507.794000000002</v>
      </c>
      <c r="V22" s="799">
        <v>2030751.8421999994</v>
      </c>
      <c r="W22" s="799">
        <v>0</v>
      </c>
      <c r="X22" s="799">
        <v>102069.20289</v>
      </c>
      <c r="Y22" s="1170">
        <v>9137817.7501699999</v>
      </c>
      <c r="Z22" s="799">
        <v>0</v>
      </c>
      <c r="AA22" s="1170">
        <v>9137817.7501699999</v>
      </c>
    </row>
    <row r="23" spans="1:27" s="149" customFormat="1" ht="45" customHeight="1" x14ac:dyDescent="0.2">
      <c r="A23" s="1194" t="s">
        <v>378</v>
      </c>
      <c r="B23" s="148" t="s">
        <v>360</v>
      </c>
      <c r="C23" s="799">
        <v>0</v>
      </c>
      <c r="D23" s="799">
        <v>0</v>
      </c>
      <c r="E23" s="799">
        <v>0</v>
      </c>
      <c r="F23" s="799">
        <v>0</v>
      </c>
      <c r="G23" s="799">
        <v>0</v>
      </c>
      <c r="H23" s="799">
        <v>0</v>
      </c>
      <c r="I23" s="799">
        <v>0</v>
      </c>
      <c r="J23" s="799">
        <v>0</v>
      </c>
      <c r="K23" s="799">
        <v>0</v>
      </c>
      <c r="L23" s="799">
        <v>0</v>
      </c>
      <c r="M23" s="799">
        <v>0</v>
      </c>
      <c r="N23" s="799">
        <v>0</v>
      </c>
      <c r="O23" s="799">
        <v>0</v>
      </c>
      <c r="P23" s="799">
        <v>0</v>
      </c>
      <c r="Q23" s="799">
        <v>0</v>
      </c>
      <c r="R23" s="799">
        <v>0</v>
      </c>
      <c r="S23" s="799">
        <v>0</v>
      </c>
      <c r="T23" s="799">
        <v>0</v>
      </c>
      <c r="U23" s="799">
        <v>0</v>
      </c>
      <c r="V23" s="799">
        <v>0</v>
      </c>
      <c r="W23" s="799">
        <v>0</v>
      </c>
      <c r="X23" s="799">
        <v>0</v>
      </c>
      <c r="Y23" s="1170">
        <v>0</v>
      </c>
      <c r="Z23" s="799">
        <v>0</v>
      </c>
      <c r="AA23" s="1170">
        <v>0</v>
      </c>
    </row>
    <row r="24" spans="1:27" ht="45" customHeight="1" x14ac:dyDescent="0.55000000000000004">
      <c r="A24" s="1194" t="s">
        <v>379</v>
      </c>
      <c r="B24" s="148" t="s">
        <v>362</v>
      </c>
      <c r="C24" s="799">
        <v>0</v>
      </c>
      <c r="D24" s="799">
        <v>0</v>
      </c>
      <c r="E24" s="799">
        <v>14.27487</v>
      </c>
      <c r="F24" s="799">
        <v>1197.6102399999997</v>
      </c>
      <c r="G24" s="799">
        <v>4321.9827399999995</v>
      </c>
      <c r="H24" s="799">
        <v>0</v>
      </c>
      <c r="I24" s="799">
        <v>36658.602569999995</v>
      </c>
      <c r="J24" s="799">
        <v>100530.22836000001</v>
      </c>
      <c r="K24" s="799">
        <v>25249.854220000001</v>
      </c>
      <c r="L24" s="799">
        <v>3.46516</v>
      </c>
      <c r="M24" s="799">
        <v>0</v>
      </c>
      <c r="N24" s="799">
        <v>189104.82488999999</v>
      </c>
      <c r="O24" s="799">
        <v>0</v>
      </c>
      <c r="P24" s="799">
        <v>43.448259999999998</v>
      </c>
      <c r="Q24" s="799">
        <v>0</v>
      </c>
      <c r="R24" s="799">
        <v>0</v>
      </c>
      <c r="S24" s="799">
        <v>0</v>
      </c>
      <c r="T24" s="799">
        <v>0</v>
      </c>
      <c r="U24" s="799">
        <v>13462.14568</v>
      </c>
      <c r="V24" s="799">
        <v>0</v>
      </c>
      <c r="W24" s="799">
        <v>0</v>
      </c>
      <c r="X24" s="799">
        <v>4206.2566999999999</v>
      </c>
      <c r="Y24" s="1170">
        <v>374792.69369000004</v>
      </c>
      <c r="Z24" s="799">
        <v>0</v>
      </c>
      <c r="AA24" s="1170">
        <v>374792.69369000004</v>
      </c>
    </row>
    <row r="25" spans="1:27" ht="45" customHeight="1" x14ac:dyDescent="0.55000000000000004">
      <c r="A25" s="1197" t="s">
        <v>380</v>
      </c>
      <c r="B25" s="157" t="s">
        <v>364</v>
      </c>
      <c r="C25" s="1128">
        <v>158965.804</v>
      </c>
      <c r="D25" s="1128">
        <v>0</v>
      </c>
      <c r="E25" s="1128">
        <v>146.35617000000002</v>
      </c>
      <c r="F25" s="1128">
        <v>142090.92548999997</v>
      </c>
      <c r="G25" s="1128">
        <v>529788.22242999997</v>
      </c>
      <c r="H25" s="1128">
        <v>1.8057000000000001</v>
      </c>
      <c r="I25" s="1128">
        <v>456594.33961999998</v>
      </c>
      <c r="J25" s="1128">
        <v>1188716.5249799998</v>
      </c>
      <c r="K25" s="1128">
        <v>1320286.6880999999</v>
      </c>
      <c r="L25" s="1128">
        <v>993744.43883999996</v>
      </c>
      <c r="M25" s="1128">
        <v>3590.8787500000003</v>
      </c>
      <c r="N25" s="1128">
        <v>1691586.2649900003</v>
      </c>
      <c r="O25" s="1128">
        <v>0</v>
      </c>
      <c r="P25" s="1128">
        <v>97521.403699999995</v>
      </c>
      <c r="Q25" s="1128">
        <v>0</v>
      </c>
      <c r="R25" s="1128">
        <v>0</v>
      </c>
      <c r="S25" s="1128">
        <v>0</v>
      </c>
      <c r="T25" s="1128">
        <v>330.96700000000004</v>
      </c>
      <c r="U25" s="1128">
        <v>51045.64832</v>
      </c>
      <c r="V25" s="1128">
        <v>2030751.8421999994</v>
      </c>
      <c r="W25" s="1128">
        <v>0</v>
      </c>
      <c r="X25" s="1128">
        <v>97862.946190000002</v>
      </c>
      <c r="Y25" s="1171">
        <v>8763025.0564799979</v>
      </c>
      <c r="Z25" s="1128">
        <v>0</v>
      </c>
      <c r="AA25" s="1171">
        <v>8763025.0564799979</v>
      </c>
    </row>
    <row r="27" spans="1:27" x14ac:dyDescent="0.55000000000000004"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</row>
    <row r="28" spans="1:27" x14ac:dyDescent="0.55000000000000004"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</row>
    <row r="29" spans="1:27" x14ac:dyDescent="0.55000000000000004"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</row>
    <row r="30" spans="1:27" x14ac:dyDescent="0.55000000000000004"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</row>
    <row r="31" spans="1:27" x14ac:dyDescent="0.55000000000000004"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</row>
    <row r="32" spans="1:27" x14ac:dyDescent="0.55000000000000004"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</row>
    <row r="33" spans="4:27" x14ac:dyDescent="0.55000000000000004"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</row>
    <row r="34" spans="4:27" x14ac:dyDescent="0.55000000000000004"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</row>
    <row r="35" spans="4:27" x14ac:dyDescent="0.55000000000000004"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</row>
    <row r="36" spans="4:27" x14ac:dyDescent="0.55000000000000004"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</row>
    <row r="37" spans="4:27" x14ac:dyDescent="0.55000000000000004"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</row>
    <row r="38" spans="4:27" x14ac:dyDescent="0.55000000000000004"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</row>
    <row r="39" spans="4:27" x14ac:dyDescent="0.55000000000000004"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</row>
    <row r="40" spans="4:27" x14ac:dyDescent="0.55000000000000004"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</row>
    <row r="41" spans="4:27" x14ac:dyDescent="0.55000000000000004"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</row>
    <row r="42" spans="4:27" x14ac:dyDescent="0.55000000000000004"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</row>
    <row r="43" spans="4:27" x14ac:dyDescent="0.55000000000000004"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</row>
    <row r="44" spans="4:27" x14ac:dyDescent="0.55000000000000004"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</row>
    <row r="45" spans="4:27" x14ac:dyDescent="0.55000000000000004"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</row>
  </sheetData>
  <mergeCells count="8">
    <mergeCell ref="A2:G2"/>
    <mergeCell ref="A1:G1"/>
    <mergeCell ref="Y3:AA3"/>
    <mergeCell ref="A4:B5"/>
    <mergeCell ref="C4:X4"/>
    <mergeCell ref="Y4:Y5"/>
    <mergeCell ref="Z4:Z5"/>
    <mergeCell ref="AA4:AA5"/>
  </mergeCells>
  <pageMargins left="0.25" right="0.25" top="0.75" bottom="0.75" header="0.3" footer="0.3"/>
  <pageSetup paperSize="9" scale="32" orientation="landscape" horizontalDpi="200" verticalDpi="200" r:id="rId1"/>
  <headerFooter>
    <oddFooter>&amp;C&amp;16 36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6" tint="0.79998168889431442"/>
    <pageSetUpPr fitToPage="1"/>
  </sheetPr>
  <dimension ref="A1:N47"/>
  <sheetViews>
    <sheetView zoomScale="90" zoomScaleNormal="90" zoomScaleSheetLayoutView="85" workbookViewId="0">
      <selection activeCell="C46" sqref="C46"/>
    </sheetView>
  </sheetViews>
  <sheetFormatPr defaultColWidth="9" defaultRowHeight="15" x14ac:dyDescent="0.25"/>
  <cols>
    <col min="1" max="2" width="9.625" style="67" customWidth="1"/>
    <col min="3" max="3" width="12.625" style="67" customWidth="1"/>
    <col min="4" max="4" width="12.125" style="67" customWidth="1"/>
    <col min="5" max="5" width="11.25" style="67" customWidth="1"/>
    <col min="6" max="6" width="11.375" style="67" customWidth="1"/>
    <col min="7" max="7" width="15.625" style="67" customWidth="1"/>
    <col min="8" max="9" width="18.875" style="67" customWidth="1"/>
    <col min="10" max="12" width="11.25" style="67" customWidth="1"/>
    <col min="13" max="13" width="14.375" style="67" customWidth="1"/>
    <col min="14" max="14" width="9.625" style="67" bestFit="1" customWidth="1"/>
    <col min="15" max="16384" width="9" style="67"/>
  </cols>
  <sheetData>
    <row r="1" spans="1:14" ht="28.5" x14ac:dyDescent="0.45">
      <c r="A1" s="1655" t="s">
        <v>860</v>
      </c>
      <c r="B1" s="1655"/>
      <c r="C1" s="1655"/>
      <c r="D1" s="1655"/>
      <c r="E1" s="1655"/>
      <c r="F1" s="1655"/>
      <c r="G1" s="1655"/>
      <c r="H1" s="1655"/>
      <c r="I1" s="1655"/>
      <c r="J1" s="1655"/>
      <c r="K1" s="1655"/>
      <c r="L1" s="1655"/>
      <c r="M1" s="1655"/>
      <c r="N1" s="29"/>
    </row>
    <row r="2" spans="1:14" ht="28.5" x14ac:dyDescent="0.45">
      <c r="A2" s="1655" t="s">
        <v>861</v>
      </c>
      <c r="B2" s="1655"/>
      <c r="C2" s="1655"/>
      <c r="D2" s="1655"/>
      <c r="E2" s="1655"/>
      <c r="F2" s="1655"/>
      <c r="G2" s="1655"/>
      <c r="H2" s="1655"/>
      <c r="I2" s="1655"/>
      <c r="J2" s="1655"/>
      <c r="K2" s="1655"/>
      <c r="L2" s="1655"/>
      <c r="M2" s="1655"/>
      <c r="N2" s="29"/>
    </row>
    <row r="3" spans="1:14" ht="23.25" x14ac:dyDescent="0.35">
      <c r="A3" s="52"/>
      <c r="B3" s="53"/>
      <c r="C3" s="172">
        <v>1000</v>
      </c>
      <c r="D3" s="53"/>
      <c r="E3" s="53"/>
      <c r="F3" s="53"/>
      <c r="G3" s="53"/>
      <c r="H3" s="53"/>
      <c r="I3" s="53"/>
      <c r="J3" s="1656" t="s">
        <v>249</v>
      </c>
      <c r="K3" s="1656"/>
      <c r="L3" s="1656"/>
      <c r="M3" s="1656"/>
      <c r="N3" s="1656"/>
    </row>
    <row r="4" spans="1:14" ht="48" customHeight="1" x14ac:dyDescent="0.25">
      <c r="A4" s="1663" t="s">
        <v>889</v>
      </c>
      <c r="B4" s="1664"/>
      <c r="C4" s="1657" t="s">
        <v>888</v>
      </c>
      <c r="D4" s="1658"/>
      <c r="E4" s="1658"/>
      <c r="F4" s="1658"/>
      <c r="G4" s="1658"/>
      <c r="H4" s="1658"/>
      <c r="I4" s="1658"/>
      <c r="J4" s="1658"/>
      <c r="K4" s="1658"/>
      <c r="L4" s="1659"/>
      <c r="M4" s="1660" t="s">
        <v>596</v>
      </c>
      <c r="N4" s="1672" t="s">
        <v>382</v>
      </c>
    </row>
    <row r="5" spans="1:14" ht="48" customHeight="1" x14ac:dyDescent="0.25">
      <c r="A5" s="1665"/>
      <c r="B5" s="1666"/>
      <c r="C5" s="1657" t="s">
        <v>886</v>
      </c>
      <c r="D5" s="1658"/>
      <c r="E5" s="1658"/>
      <c r="F5" s="1658"/>
      <c r="G5" s="1658"/>
      <c r="H5" s="1658"/>
      <c r="I5" s="1659"/>
      <c r="J5" s="1669" t="s">
        <v>887</v>
      </c>
      <c r="K5" s="1670"/>
      <c r="L5" s="1671"/>
      <c r="M5" s="1661"/>
      <c r="N5" s="1673"/>
    </row>
    <row r="6" spans="1:14" ht="39" x14ac:dyDescent="0.25">
      <c r="A6" s="1667"/>
      <c r="B6" s="1668"/>
      <c r="C6" s="1404" t="s">
        <v>876</v>
      </c>
      <c r="D6" s="1405" t="s">
        <v>877</v>
      </c>
      <c r="E6" s="1405" t="s">
        <v>878</v>
      </c>
      <c r="F6" s="1405" t="s">
        <v>879</v>
      </c>
      <c r="G6" s="1405" t="s">
        <v>880</v>
      </c>
      <c r="H6" s="1405" t="s">
        <v>881</v>
      </c>
      <c r="I6" s="1405" t="s">
        <v>882</v>
      </c>
      <c r="J6" s="1406" t="s">
        <v>883</v>
      </c>
      <c r="K6" s="1406" t="s">
        <v>884</v>
      </c>
      <c r="L6" s="1406" t="s">
        <v>885</v>
      </c>
      <c r="M6" s="1662"/>
      <c r="N6" s="1674"/>
    </row>
    <row r="7" spans="1:14" ht="21" hidden="1" x14ac:dyDescent="0.35">
      <c r="A7" s="30">
        <v>2527</v>
      </c>
      <c r="B7" s="31" t="s">
        <v>278</v>
      </c>
      <c r="C7" s="54">
        <v>3415.2249999999999</v>
      </c>
      <c r="D7" s="54">
        <v>2028.0729999999999</v>
      </c>
      <c r="E7" s="54">
        <v>72.992999999999995</v>
      </c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174">
        <v>1563.481</v>
      </c>
      <c r="N7" s="34"/>
    </row>
    <row r="8" spans="1:14" ht="21" hidden="1" x14ac:dyDescent="0.35">
      <c r="A8" s="30">
        <v>2528</v>
      </c>
      <c r="B8" s="31" t="s">
        <v>279</v>
      </c>
      <c r="C8" s="54">
        <v>4096.7939999999999</v>
      </c>
      <c r="D8" s="54">
        <v>2045.0240000000001</v>
      </c>
      <c r="E8" s="54">
        <v>91.143000000000001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175">
        <v>1561.04</v>
      </c>
      <c r="N8" s="34">
        <v>12.991881682819125</v>
      </c>
    </row>
    <row r="9" spans="1:14" ht="21" hidden="1" x14ac:dyDescent="0.35">
      <c r="A9" s="30">
        <v>2529</v>
      </c>
      <c r="B9" s="31" t="s">
        <v>280</v>
      </c>
      <c r="C9" s="54">
        <v>4697.5289999999995</v>
      </c>
      <c r="D9" s="54">
        <v>2190.4499999999998</v>
      </c>
      <c r="E9" s="54">
        <v>101.904</v>
      </c>
      <c r="F9" s="68">
        <v>0</v>
      </c>
      <c r="G9" s="68">
        <v>0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176">
        <v>1828.915</v>
      </c>
      <c r="N9" s="55">
        <v>12.143859074362883</v>
      </c>
    </row>
    <row r="10" spans="1:14" ht="21" hidden="1" x14ac:dyDescent="0.35">
      <c r="A10" s="30">
        <v>2530</v>
      </c>
      <c r="B10" s="31" t="s">
        <v>281</v>
      </c>
      <c r="C10" s="54">
        <v>5979.6920000000009</v>
      </c>
      <c r="D10" s="54">
        <v>2541.8309999999997</v>
      </c>
      <c r="E10" s="54">
        <v>132.80000000000001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161">
        <v>2614.567</v>
      </c>
      <c r="N10" s="55">
        <v>23.812129616475708</v>
      </c>
    </row>
    <row r="11" spans="1:14" ht="21" hidden="1" x14ac:dyDescent="0.35">
      <c r="A11" s="30">
        <v>2531</v>
      </c>
      <c r="B11" s="31" t="s">
        <v>282</v>
      </c>
      <c r="C11" s="54">
        <v>7917.1239999999998</v>
      </c>
      <c r="D11" s="54">
        <v>2921.1410000000001</v>
      </c>
      <c r="E11" s="54">
        <v>172.47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161">
        <v>3523.902</v>
      </c>
      <c r="N11" s="55">
        <v>27.228149446236273</v>
      </c>
    </row>
    <row r="12" spans="1:14" ht="21" hidden="1" x14ac:dyDescent="0.35">
      <c r="A12" s="30">
        <v>2532</v>
      </c>
      <c r="B12" s="31" t="s">
        <v>283</v>
      </c>
      <c r="C12" s="54">
        <v>10867.098</v>
      </c>
      <c r="D12" s="54">
        <v>3337.2470000000003</v>
      </c>
      <c r="E12" s="54">
        <v>217.78800000000001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161">
        <v>4852.8450000000003</v>
      </c>
      <c r="N12" s="55">
        <v>30.982473013836071</v>
      </c>
    </row>
    <row r="13" spans="1:14" ht="21" hidden="1" x14ac:dyDescent="0.35">
      <c r="A13" s="30">
        <v>2533</v>
      </c>
      <c r="B13" s="31" t="s">
        <v>284</v>
      </c>
      <c r="C13" s="54">
        <v>14957.272000000001</v>
      </c>
      <c r="D13" s="54">
        <v>4132.482</v>
      </c>
      <c r="E13" s="54">
        <v>325.64100000000002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161">
        <v>6642.2820000000002</v>
      </c>
      <c r="N13" s="55">
        <v>34.622215729115787</v>
      </c>
    </row>
    <row r="14" spans="1:14" ht="21" hidden="1" x14ac:dyDescent="0.35">
      <c r="A14" s="30">
        <v>2534</v>
      </c>
      <c r="B14" s="31" t="s">
        <v>285</v>
      </c>
      <c r="C14" s="54">
        <v>19271.543000000001</v>
      </c>
      <c r="D14" s="54">
        <v>3700.06</v>
      </c>
      <c r="E14" s="54">
        <v>409.77199999999999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161">
        <v>7305.4740000000002</v>
      </c>
      <c r="N14" s="55">
        <v>20.426985904742104</v>
      </c>
    </row>
    <row r="15" spans="1:14" ht="21" hidden="1" x14ac:dyDescent="0.35">
      <c r="A15" s="30">
        <v>2535</v>
      </c>
      <c r="B15" s="31" t="s">
        <v>286</v>
      </c>
      <c r="C15" s="54">
        <v>23762.649000000001</v>
      </c>
      <c r="D15" s="54">
        <v>4174.6040000000003</v>
      </c>
      <c r="E15" s="54">
        <v>578.33300000000008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161">
        <v>8198.2160000000003</v>
      </c>
      <c r="N15" s="55">
        <v>21.958550341885346</v>
      </c>
    </row>
    <row r="16" spans="1:14" ht="21" hidden="1" x14ac:dyDescent="0.35">
      <c r="A16" s="30">
        <v>2536</v>
      </c>
      <c r="B16" s="31" t="s">
        <v>287</v>
      </c>
      <c r="C16" s="54">
        <v>28195.282999999999</v>
      </c>
      <c r="D16" s="54">
        <v>4665.5789999999997</v>
      </c>
      <c r="E16" s="54">
        <v>842.1389999999999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161">
        <v>9110.4589999999989</v>
      </c>
      <c r="N16" s="55">
        <v>18.191507619727698</v>
      </c>
    </row>
    <row r="17" spans="1:14" ht="21" hidden="1" x14ac:dyDescent="0.35">
      <c r="A17" s="30">
        <v>2537</v>
      </c>
      <c r="B17" s="31" t="s">
        <v>288</v>
      </c>
      <c r="C17" s="54">
        <v>33526.078000000001</v>
      </c>
      <c r="D17" s="54">
        <v>5247.7880000000005</v>
      </c>
      <c r="E17" s="54">
        <v>1109.17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161">
        <v>10543.962</v>
      </c>
      <c r="N17" s="55">
        <v>18.336749893577714</v>
      </c>
    </row>
    <row r="18" spans="1:14" ht="21" hidden="1" x14ac:dyDescent="0.35">
      <c r="A18" s="30">
        <v>2538</v>
      </c>
      <c r="B18" s="31" t="s">
        <v>289</v>
      </c>
      <c r="C18" s="54">
        <v>39516.552000000003</v>
      </c>
      <c r="D18" s="54">
        <v>6007.6679999999997</v>
      </c>
      <c r="E18" s="54">
        <v>1466.9480000000001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161">
        <v>12543.849</v>
      </c>
      <c r="N18" s="55">
        <v>17.822444610284926</v>
      </c>
    </row>
    <row r="19" spans="1:14" ht="21" hidden="1" x14ac:dyDescent="0.35">
      <c r="A19" s="30">
        <v>2539</v>
      </c>
      <c r="B19" s="31" t="s">
        <v>290</v>
      </c>
      <c r="C19" s="54">
        <v>46077.278999999995</v>
      </c>
      <c r="D19" s="54">
        <v>6737.3269999999993</v>
      </c>
      <c r="E19" s="54">
        <v>1756.383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161">
        <v>14616.698999999999</v>
      </c>
      <c r="N19" s="55">
        <v>16.130309848863508</v>
      </c>
    </row>
    <row r="20" spans="1:14" ht="21" hidden="1" x14ac:dyDescent="0.35">
      <c r="A20" s="30">
        <v>2540</v>
      </c>
      <c r="B20" s="31" t="s">
        <v>291</v>
      </c>
      <c r="C20" s="54">
        <v>47973.647000000004</v>
      </c>
      <c r="D20" s="54">
        <v>7120.4839999999995</v>
      </c>
      <c r="E20" s="54">
        <v>2118.808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161">
        <v>12671.138999999999</v>
      </c>
      <c r="N20" s="55">
        <v>4.8413086301221426</v>
      </c>
    </row>
    <row r="21" spans="1:14" ht="21" hidden="1" x14ac:dyDescent="0.35">
      <c r="A21" s="30">
        <v>2541</v>
      </c>
      <c r="B21" s="31" t="s">
        <v>292</v>
      </c>
      <c r="C21" s="54">
        <v>45983.281999999999</v>
      </c>
      <c r="D21" s="54">
        <v>6910.5469999999996</v>
      </c>
      <c r="E21" s="54">
        <v>1918.6280000000002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161">
        <v>9771.4149999999991</v>
      </c>
      <c r="N21" s="55">
        <v>-4.1956977599070795</v>
      </c>
    </row>
    <row r="22" spans="1:14" ht="21" hidden="1" x14ac:dyDescent="0.35">
      <c r="A22" s="30">
        <v>2542</v>
      </c>
      <c r="B22" s="31" t="s">
        <v>293</v>
      </c>
      <c r="C22" s="54">
        <v>51513.724000000002</v>
      </c>
      <c r="D22" s="54">
        <v>6919.8780000000006</v>
      </c>
      <c r="E22" s="54">
        <v>2317.6959999999999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161">
        <v>13525.031999999999</v>
      </c>
      <c r="N22" s="56">
        <v>10.83483814637246</v>
      </c>
    </row>
    <row r="23" spans="1:14" ht="21" hidden="1" x14ac:dyDescent="0.35">
      <c r="A23" s="30">
        <v>2543</v>
      </c>
      <c r="B23" s="31" t="s">
        <v>294</v>
      </c>
      <c r="C23" s="54">
        <v>63531</v>
      </c>
      <c r="D23" s="54">
        <v>7163</v>
      </c>
      <c r="E23" s="54">
        <v>2657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161">
        <v>17202</v>
      </c>
      <c r="N23" s="56">
        <v>20.739807073751749</v>
      </c>
    </row>
    <row r="24" spans="1:14" ht="21" hidden="1" x14ac:dyDescent="0.35">
      <c r="A24" s="30">
        <v>2544</v>
      </c>
      <c r="B24" s="31" t="s">
        <v>295</v>
      </c>
      <c r="C24" s="32">
        <v>80474</v>
      </c>
      <c r="D24" s="32">
        <v>7452</v>
      </c>
      <c r="E24" s="32">
        <v>3699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161">
        <v>20929</v>
      </c>
      <c r="N24" s="56">
        <v>24.913089119439409</v>
      </c>
    </row>
    <row r="25" spans="1:14" ht="21" hidden="1" x14ac:dyDescent="0.35">
      <c r="A25" s="30">
        <v>2546</v>
      </c>
      <c r="B25" s="31" t="s">
        <v>296</v>
      </c>
      <c r="C25" s="32">
        <v>115670.48497147999</v>
      </c>
      <c r="D25" s="32">
        <v>8016.4504412599999</v>
      </c>
      <c r="E25" s="32">
        <v>6289.9226221599993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161">
        <v>29524.979268050003</v>
      </c>
      <c r="N25" s="56">
        <v>41.857416682019078</v>
      </c>
    </row>
    <row r="26" spans="1:14" ht="21" hidden="1" x14ac:dyDescent="0.35">
      <c r="A26" s="30">
        <v>2547</v>
      </c>
      <c r="B26" s="31" t="s">
        <v>297</v>
      </c>
      <c r="C26" s="32">
        <v>127828.65482430131</v>
      </c>
      <c r="D26" s="32">
        <v>8317.2142904700013</v>
      </c>
      <c r="E26" s="32">
        <v>8720.5965694099996</v>
      </c>
      <c r="F26" s="68">
        <v>0</v>
      </c>
      <c r="G26" s="68">
        <v>0</v>
      </c>
      <c r="H26" s="68">
        <v>0</v>
      </c>
      <c r="I26" s="68">
        <v>2332.388891188672</v>
      </c>
      <c r="J26" s="68">
        <v>0</v>
      </c>
      <c r="K26" s="68">
        <v>0</v>
      </c>
      <c r="L26" s="68">
        <v>0</v>
      </c>
      <c r="M26" s="167">
        <v>147198.85457536997</v>
      </c>
      <c r="N26" s="168">
        <v>13.2500483554124</v>
      </c>
    </row>
    <row r="27" spans="1:14" ht="21" hidden="1" x14ac:dyDescent="0.35">
      <c r="A27" s="30">
        <v>2548</v>
      </c>
      <c r="B27" s="31" t="s">
        <v>298</v>
      </c>
      <c r="C27" s="32">
        <v>139997.36696425002</v>
      </c>
      <c r="D27" s="32">
        <v>8459.3903138700007</v>
      </c>
      <c r="E27" s="32">
        <v>11952.546410134521</v>
      </c>
      <c r="F27" s="68">
        <v>0</v>
      </c>
      <c r="G27" s="68">
        <v>0</v>
      </c>
      <c r="H27" s="68">
        <v>0</v>
      </c>
      <c r="I27" s="68">
        <v>2691.2367023500001</v>
      </c>
      <c r="J27" s="68">
        <v>0</v>
      </c>
      <c r="K27" s="68">
        <v>0</v>
      </c>
      <c r="L27" s="68">
        <v>0</v>
      </c>
      <c r="M27" s="167">
        <v>163100.54039060455</v>
      </c>
      <c r="N27" s="168">
        <v>10.802859751257417</v>
      </c>
    </row>
    <row r="28" spans="1:14" ht="21" hidden="1" x14ac:dyDescent="0.35">
      <c r="A28" s="30">
        <v>2549</v>
      </c>
      <c r="B28" s="31" t="s">
        <v>299</v>
      </c>
      <c r="C28" s="32">
        <v>143555.82325538094</v>
      </c>
      <c r="D28" s="32">
        <v>8581.18161865</v>
      </c>
      <c r="E28" s="32">
        <v>14002.501191442585</v>
      </c>
      <c r="F28" s="68">
        <v>0</v>
      </c>
      <c r="G28" s="68">
        <v>0</v>
      </c>
      <c r="H28" s="68">
        <v>0</v>
      </c>
      <c r="I28" s="68">
        <v>3220.6795610600002</v>
      </c>
      <c r="J28" s="68">
        <v>0</v>
      </c>
      <c r="K28" s="68">
        <v>0</v>
      </c>
      <c r="L28" s="68">
        <v>0</v>
      </c>
      <c r="M28" s="167">
        <v>169360.18562653355</v>
      </c>
      <c r="N28" s="168">
        <v>3.8379058836579958</v>
      </c>
    </row>
    <row r="29" spans="1:14" ht="21" hidden="1" x14ac:dyDescent="0.35">
      <c r="A29" s="30">
        <v>2550</v>
      </c>
      <c r="B29" s="31" t="s">
        <v>300</v>
      </c>
      <c r="C29" s="32">
        <v>167579.93521230991</v>
      </c>
      <c r="D29" s="32">
        <v>8711.4234975200015</v>
      </c>
      <c r="E29" s="32">
        <v>17708.271397290002</v>
      </c>
      <c r="F29" s="68">
        <v>0</v>
      </c>
      <c r="G29" s="68">
        <v>0</v>
      </c>
      <c r="H29" s="68">
        <v>0</v>
      </c>
      <c r="I29" s="68">
        <v>3623.85449092</v>
      </c>
      <c r="J29" s="68">
        <v>0</v>
      </c>
      <c r="K29" s="68">
        <v>0</v>
      </c>
      <c r="L29" s="68">
        <v>0</v>
      </c>
      <c r="M29" s="167">
        <v>197623.48459803991</v>
      </c>
      <c r="N29" s="168">
        <v>16.688278220142884</v>
      </c>
    </row>
    <row r="30" spans="1:14" ht="21" hidden="1" x14ac:dyDescent="0.35">
      <c r="A30" s="30">
        <v>2551</v>
      </c>
      <c r="B30" s="31" t="s">
        <v>301</v>
      </c>
      <c r="C30" s="32">
        <v>182011.08103289257</v>
      </c>
      <c r="D30" s="32">
        <v>9104.1402978000006</v>
      </c>
      <c r="E30" s="32">
        <v>22159.808586320003</v>
      </c>
      <c r="F30" s="68">
        <v>0</v>
      </c>
      <c r="G30" s="68">
        <v>0</v>
      </c>
      <c r="H30" s="68">
        <v>0</v>
      </c>
      <c r="I30" s="68">
        <v>3946.3161061199994</v>
      </c>
      <c r="J30" s="68">
        <v>0</v>
      </c>
      <c r="K30" s="68">
        <v>0</v>
      </c>
      <c r="L30" s="68">
        <v>0</v>
      </c>
      <c r="M30" s="167">
        <v>217221.34602313259</v>
      </c>
      <c r="N30" s="168">
        <v>9.916767465645151</v>
      </c>
    </row>
    <row r="31" spans="1:14" ht="21" hidden="1" x14ac:dyDescent="0.35">
      <c r="A31" s="164">
        <v>2552</v>
      </c>
      <c r="B31" s="165" t="s">
        <v>302</v>
      </c>
      <c r="C31" s="166">
        <v>212010.17726581235</v>
      </c>
      <c r="D31" s="166">
        <v>9067.0721020599995</v>
      </c>
      <c r="E31" s="166">
        <v>28997.273578059965</v>
      </c>
      <c r="F31" s="445">
        <v>0</v>
      </c>
      <c r="G31" s="445">
        <v>0</v>
      </c>
      <c r="H31" s="445">
        <v>0</v>
      </c>
      <c r="I31" s="178">
        <v>4055.8101102799992</v>
      </c>
      <c r="J31" s="445">
        <v>0</v>
      </c>
      <c r="K31" s="445">
        <v>0</v>
      </c>
      <c r="L31" s="445">
        <v>0</v>
      </c>
      <c r="M31" s="448">
        <v>254130.33305621232</v>
      </c>
      <c r="N31" s="510">
        <v>28.593184951224593</v>
      </c>
    </row>
    <row r="32" spans="1:14" ht="21" hidden="1" x14ac:dyDescent="0.35">
      <c r="A32" s="57">
        <v>2553</v>
      </c>
      <c r="B32" s="58" t="s">
        <v>303</v>
      </c>
      <c r="C32" s="59">
        <v>244576.10913903758</v>
      </c>
      <c r="D32" s="59">
        <v>9001.1913244999996</v>
      </c>
      <c r="E32" s="59">
        <v>33651.942234844224</v>
      </c>
      <c r="F32" s="445">
        <v>0</v>
      </c>
      <c r="G32" s="445">
        <v>0</v>
      </c>
      <c r="H32" s="445">
        <v>0</v>
      </c>
      <c r="I32" s="177">
        <v>4149.445802227694</v>
      </c>
      <c r="J32" s="445">
        <v>0</v>
      </c>
      <c r="K32" s="445">
        <v>0</v>
      </c>
      <c r="L32" s="445">
        <v>0</v>
      </c>
      <c r="M32" s="449">
        <v>291378.68850060948</v>
      </c>
      <c r="N32" s="511">
        <v>14.657185939373093</v>
      </c>
    </row>
    <row r="33" spans="1:14" ht="36" hidden="1" customHeight="1" x14ac:dyDescent="0.35">
      <c r="A33" s="57">
        <v>2554</v>
      </c>
      <c r="B33" s="60" t="s">
        <v>304</v>
      </c>
      <c r="C33" s="59">
        <v>277313</v>
      </c>
      <c r="D33" s="59">
        <v>8535</v>
      </c>
      <c r="E33" s="59">
        <v>33331</v>
      </c>
      <c r="F33" s="445">
        <v>0</v>
      </c>
      <c r="G33" s="445">
        <v>0</v>
      </c>
      <c r="H33" s="445">
        <v>0</v>
      </c>
      <c r="I33" s="177">
        <v>4576</v>
      </c>
      <c r="J33" s="445">
        <v>0</v>
      </c>
      <c r="K33" s="445">
        <v>0</v>
      </c>
      <c r="L33" s="445">
        <v>0</v>
      </c>
      <c r="M33" s="154">
        <v>323755</v>
      </c>
      <c r="N33" s="511">
        <v>11.11142055927086</v>
      </c>
    </row>
    <row r="34" spans="1:14" ht="36" hidden="1" customHeight="1" x14ac:dyDescent="0.35">
      <c r="A34" s="57">
        <v>2555</v>
      </c>
      <c r="B34" s="60" t="s">
        <v>305</v>
      </c>
      <c r="C34" s="59">
        <v>326866</v>
      </c>
      <c r="D34" s="59">
        <v>8292</v>
      </c>
      <c r="E34" s="59">
        <v>43993</v>
      </c>
      <c r="F34" s="445">
        <v>0</v>
      </c>
      <c r="G34" s="445">
        <v>0</v>
      </c>
      <c r="H34" s="445">
        <v>0</v>
      </c>
      <c r="I34" s="177">
        <v>5063</v>
      </c>
      <c r="J34" s="445">
        <v>0</v>
      </c>
      <c r="K34" s="445">
        <v>0</v>
      </c>
      <c r="L34" s="445">
        <v>0</v>
      </c>
      <c r="M34" s="154">
        <v>384214</v>
      </c>
      <c r="N34" s="511">
        <v>18.674306188321417</v>
      </c>
    </row>
    <row r="35" spans="1:14" ht="36" hidden="1" customHeight="1" x14ac:dyDescent="0.35">
      <c r="A35" s="57">
        <v>2556</v>
      </c>
      <c r="B35" s="60" t="s">
        <v>306</v>
      </c>
      <c r="C35" s="59">
        <v>368610.85533726687</v>
      </c>
      <c r="D35" s="59">
        <v>7912.9066101400003</v>
      </c>
      <c r="E35" s="59">
        <v>52662.704677927992</v>
      </c>
      <c r="F35" s="445">
        <v>0</v>
      </c>
      <c r="G35" s="445">
        <v>0</v>
      </c>
      <c r="H35" s="445">
        <v>0</v>
      </c>
      <c r="I35" s="177">
        <v>5299.973672760003</v>
      </c>
      <c r="J35" s="445">
        <v>0</v>
      </c>
      <c r="K35" s="445">
        <v>0</v>
      </c>
      <c r="L35" s="445">
        <v>0</v>
      </c>
      <c r="M35" s="154">
        <v>434486.44029809488</v>
      </c>
      <c r="N35" s="511">
        <v>13.084489450695413</v>
      </c>
    </row>
    <row r="36" spans="1:14" ht="36" hidden="1" customHeight="1" x14ac:dyDescent="0.35">
      <c r="A36" s="57">
        <v>2557</v>
      </c>
      <c r="B36" s="60" t="s">
        <v>307</v>
      </c>
      <c r="C36" s="59">
        <v>425982.28967813594</v>
      </c>
      <c r="D36" s="59">
        <v>7727.0309603000014</v>
      </c>
      <c r="E36" s="59">
        <v>52510.330300413654</v>
      </c>
      <c r="F36" s="445">
        <v>0</v>
      </c>
      <c r="G36" s="445">
        <v>0</v>
      </c>
      <c r="H36" s="445">
        <v>0</v>
      </c>
      <c r="I36" s="177">
        <v>5490.2019873623003</v>
      </c>
      <c r="J36" s="445">
        <v>0</v>
      </c>
      <c r="K36" s="445">
        <v>0</v>
      </c>
      <c r="L36" s="445">
        <v>0</v>
      </c>
      <c r="M36" s="154">
        <v>491709.8529262119</v>
      </c>
      <c r="N36" s="511">
        <v>13.170356384161691</v>
      </c>
    </row>
    <row r="37" spans="1:14" ht="36" hidden="1" customHeight="1" x14ac:dyDescent="0.35">
      <c r="A37" s="57">
        <v>2558</v>
      </c>
      <c r="B37" s="60" t="s">
        <v>310</v>
      </c>
      <c r="C37" s="153">
        <v>389794.12204576773</v>
      </c>
      <c r="D37" s="153">
        <v>7118.2080459620001</v>
      </c>
      <c r="E37" s="153">
        <v>37881.021959637299</v>
      </c>
      <c r="F37" s="177">
        <v>6572.6641463300002</v>
      </c>
      <c r="G37" s="177">
        <v>6239.6725582428389</v>
      </c>
      <c r="H37" s="177">
        <v>2081.2191921499998</v>
      </c>
      <c r="I37" s="177">
        <v>5440.5496625192727</v>
      </c>
      <c r="J37" s="177">
        <v>13757.351590671693</v>
      </c>
      <c r="K37" s="177">
        <v>55004.196246593943</v>
      </c>
      <c r="L37" s="177">
        <v>5902.5714893365111</v>
      </c>
      <c r="M37" s="154">
        <v>529791.57693721121</v>
      </c>
      <c r="N37" s="511">
        <v>7.7447551201936191</v>
      </c>
    </row>
    <row r="38" spans="1:14" ht="36" hidden="1" customHeight="1" x14ac:dyDescent="0.25">
      <c r="A38" s="57">
        <v>2559</v>
      </c>
      <c r="B38" s="60" t="s">
        <v>635</v>
      </c>
      <c r="C38" s="153">
        <v>412679.54210877174</v>
      </c>
      <c r="D38" s="153">
        <v>6715.2822578780006</v>
      </c>
      <c r="E38" s="153">
        <v>39039.819823977203</v>
      </c>
      <c r="F38" s="153">
        <v>8667.7911008400006</v>
      </c>
      <c r="G38" s="153">
        <v>7034.9536277758889</v>
      </c>
      <c r="H38" s="153">
        <v>2114.5778331199999</v>
      </c>
      <c r="I38" s="153">
        <v>5059.1713699579786</v>
      </c>
      <c r="J38" s="153">
        <v>14234.723769127006</v>
      </c>
      <c r="K38" s="153">
        <v>59191.955726590502</v>
      </c>
      <c r="L38" s="153">
        <v>5771.1234248241281</v>
      </c>
      <c r="M38" s="154">
        <v>560508.94104286237</v>
      </c>
      <c r="N38" s="511">
        <v>5.7980091497928168</v>
      </c>
    </row>
    <row r="39" spans="1:14" ht="36" hidden="1" customHeight="1" x14ac:dyDescent="0.25">
      <c r="A39" s="57">
        <v>2560</v>
      </c>
      <c r="B39" s="60" t="s">
        <v>638</v>
      </c>
      <c r="C39" s="153">
        <v>427747.81523459259</v>
      </c>
      <c r="D39" s="153">
        <v>6466.5031631640004</v>
      </c>
      <c r="E39" s="153">
        <v>42773.348404713674</v>
      </c>
      <c r="F39" s="153">
        <v>9927.0069718700015</v>
      </c>
      <c r="G39" s="153">
        <v>15315.549589362567</v>
      </c>
      <c r="H39" s="153">
        <v>1891.2216083599999</v>
      </c>
      <c r="I39" s="153">
        <v>4877.9839491126922</v>
      </c>
      <c r="J39" s="153">
        <v>12254.819041923567</v>
      </c>
      <c r="K39" s="153">
        <v>62654.790371551069</v>
      </c>
      <c r="L39" s="153">
        <v>7501.9870487965936</v>
      </c>
      <c r="M39" s="154">
        <v>591411.02538344683</v>
      </c>
      <c r="N39" s="511">
        <v>5.5132188048756507</v>
      </c>
    </row>
    <row r="40" spans="1:14" ht="36" customHeight="1" x14ac:dyDescent="0.25">
      <c r="A40" s="57">
        <v>2561</v>
      </c>
      <c r="B40" s="60" t="s">
        <v>652</v>
      </c>
      <c r="C40" s="153">
        <v>423517.72274458152</v>
      </c>
      <c r="D40" s="153">
        <v>6121.503610121621</v>
      </c>
      <c r="E40" s="153">
        <v>44067.393973908096</v>
      </c>
      <c r="F40" s="153">
        <v>10604.079533299999</v>
      </c>
      <c r="G40" s="153">
        <v>35997.654864347525</v>
      </c>
      <c r="H40" s="153">
        <v>1695.1709701400002</v>
      </c>
      <c r="I40" s="153">
        <v>4731.4594313734324</v>
      </c>
      <c r="J40" s="153">
        <v>13246.773046148661</v>
      </c>
      <c r="K40" s="153">
        <v>69151.245307447418</v>
      </c>
      <c r="L40" s="153">
        <v>7947.842197037764</v>
      </c>
      <c r="M40" s="154">
        <v>617080.84567840607</v>
      </c>
      <c r="N40" s="511">
        <v>4.3404365480531872</v>
      </c>
    </row>
    <row r="41" spans="1:14" ht="36" customHeight="1" x14ac:dyDescent="0.25">
      <c r="A41" s="57">
        <v>2562</v>
      </c>
      <c r="B41" s="60" t="s">
        <v>662</v>
      </c>
      <c r="C41" s="153">
        <v>407802.26524760562</v>
      </c>
      <c r="D41" s="153">
        <v>5805.0034351495906</v>
      </c>
      <c r="E41" s="153">
        <v>43288.413084588625</v>
      </c>
      <c r="F41" s="153">
        <v>11776.195478101692</v>
      </c>
      <c r="G41" s="153">
        <v>24486.289313756177</v>
      </c>
      <c r="H41" s="153">
        <v>1603.7423775810416</v>
      </c>
      <c r="I41" s="153">
        <v>4668.878254819655</v>
      </c>
      <c r="J41" s="153">
        <v>14133.865639538442</v>
      </c>
      <c r="K41" s="153">
        <v>75284.854093313028</v>
      </c>
      <c r="L41" s="153">
        <v>9247.6348753727725</v>
      </c>
      <c r="M41" s="154">
        <v>598097.14179982664</v>
      </c>
      <c r="N41" s="791">
        <v>-3.0763722470933499</v>
      </c>
    </row>
    <row r="42" spans="1:14" ht="36" customHeight="1" x14ac:dyDescent="0.25">
      <c r="A42" s="57">
        <v>2563</v>
      </c>
      <c r="B42" s="60" t="s">
        <v>664</v>
      </c>
      <c r="C42" s="153">
        <v>387986.56102784927</v>
      </c>
      <c r="D42" s="153">
        <v>5409.7642208200004</v>
      </c>
      <c r="E42" s="153">
        <v>39250.830594089901</v>
      </c>
      <c r="F42" s="153">
        <v>13768.983696140001</v>
      </c>
      <c r="G42" s="153">
        <v>24759.0848543381</v>
      </c>
      <c r="H42" s="153">
        <v>2062.5079152719004</v>
      </c>
      <c r="I42" s="153">
        <v>4626.0163614850007</v>
      </c>
      <c r="J42" s="153">
        <v>16244.01369773586</v>
      </c>
      <c r="K42" s="153">
        <v>79593.860287464209</v>
      </c>
      <c r="L42" s="153">
        <v>10943.32791390381</v>
      </c>
      <c r="M42" s="154">
        <v>584644.950569098</v>
      </c>
      <c r="N42" s="791">
        <v>-2.249164941709545</v>
      </c>
    </row>
    <row r="43" spans="1:14" ht="36" customHeight="1" x14ac:dyDescent="0.25">
      <c r="A43" s="57">
        <v>2564</v>
      </c>
      <c r="B43" s="60" t="s">
        <v>693</v>
      </c>
      <c r="C43" s="153">
        <v>370441.10171684093</v>
      </c>
      <c r="D43" s="153">
        <v>4945.7295506800001</v>
      </c>
      <c r="E43" s="153">
        <v>39071.584824480102</v>
      </c>
      <c r="F43" s="153">
        <v>14233.593956390003</v>
      </c>
      <c r="G43" s="153">
        <v>45468.630199271807</v>
      </c>
      <c r="H43" s="153">
        <v>3093.3726926200002</v>
      </c>
      <c r="I43" s="153">
        <v>4348.6855984599997</v>
      </c>
      <c r="J43" s="153">
        <v>19515.550178641519</v>
      </c>
      <c r="K43" s="153">
        <v>86530.021459378448</v>
      </c>
      <c r="L43" s="153">
        <v>8276.9303093014096</v>
      </c>
      <c r="M43" s="154">
        <v>595925.20048606407</v>
      </c>
      <c r="N43" s="791">
        <v>-0.36314189819176235</v>
      </c>
    </row>
    <row r="44" spans="1:14" ht="36" customHeight="1" x14ac:dyDescent="0.25">
      <c r="A44" s="62">
        <v>2565</v>
      </c>
      <c r="B44" s="507" t="s">
        <v>753</v>
      </c>
      <c r="C44" s="508">
        <v>361900.52858521004</v>
      </c>
      <c r="D44" s="508">
        <v>4526.5019510500006</v>
      </c>
      <c r="E44" s="508">
        <v>42590.504541680006</v>
      </c>
      <c r="F44" s="508">
        <v>15734.677829969998</v>
      </c>
      <c r="G44" s="508">
        <v>34900.462864642788</v>
      </c>
      <c r="H44" s="508">
        <v>2873.25453741</v>
      </c>
      <c r="I44" s="508">
        <v>4296.2353990100009</v>
      </c>
      <c r="J44" s="508">
        <v>20696.652991479998</v>
      </c>
      <c r="K44" s="508">
        <v>93534.467258009987</v>
      </c>
      <c r="L44" s="508">
        <v>8763.025056479999</v>
      </c>
      <c r="M44" s="560">
        <v>589816.31101494282</v>
      </c>
      <c r="N44" s="792">
        <v>-1.0251101088087158</v>
      </c>
    </row>
    <row r="45" spans="1:14" ht="21" x14ac:dyDescent="0.35">
      <c r="A45" s="37"/>
      <c r="B45" s="65"/>
      <c r="C45" s="33"/>
      <c r="D45" s="33"/>
      <c r="E45" s="33"/>
      <c r="F45" s="33"/>
      <c r="G45" s="33"/>
      <c r="H45" s="33"/>
      <c r="I45" s="33"/>
      <c r="J45" s="36"/>
      <c r="K45" s="36"/>
      <c r="L45" s="36"/>
      <c r="M45" s="36"/>
      <c r="N45" s="66"/>
    </row>
    <row r="46" spans="1:14" ht="21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4" ht="21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</row>
  </sheetData>
  <mergeCells count="9">
    <mergeCell ref="A2:M2"/>
    <mergeCell ref="A1:M1"/>
    <mergeCell ref="J3:N3"/>
    <mergeCell ref="C4:L4"/>
    <mergeCell ref="M4:M6"/>
    <mergeCell ref="A4:B6"/>
    <mergeCell ref="C5:I5"/>
    <mergeCell ref="J5:L5"/>
    <mergeCell ref="N4:N6"/>
  </mergeCells>
  <phoneticPr fontId="90" type="noConversion"/>
  <pageMargins left="0.25" right="0.25" top="0.75" bottom="0.75" header="0.3" footer="0.3"/>
  <pageSetup paperSize="9" scale="75" orientation="landscape" r:id="rId1"/>
  <headerFooter>
    <oddFooter>&amp;C&amp;16 37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1:C51"/>
  <sheetViews>
    <sheetView view="pageBreakPreview" zoomScaleNormal="100" zoomScaleSheetLayoutView="100" workbookViewId="0">
      <selection activeCell="P26" sqref="P26"/>
    </sheetView>
  </sheetViews>
  <sheetFormatPr defaultColWidth="9" defaultRowHeight="21" x14ac:dyDescent="0.2"/>
  <cols>
    <col min="1" max="1" width="5.625" style="152" customWidth="1"/>
    <col min="2" max="2" width="76.75" style="337" customWidth="1"/>
    <col min="3" max="3" width="9.875" style="341" customWidth="1"/>
    <col min="4" max="16384" width="9" style="152"/>
  </cols>
  <sheetData>
    <row r="1" spans="1:3" s="459" customFormat="1" ht="36" customHeight="1" x14ac:dyDescent="0.2">
      <c r="A1" s="1459" t="s">
        <v>873</v>
      </c>
      <c r="B1" s="1459"/>
      <c r="C1" s="576"/>
    </row>
    <row r="2" spans="1:3" s="459" customFormat="1" ht="36" customHeight="1" x14ac:dyDescent="0.2">
      <c r="A2" s="1464" t="s">
        <v>740</v>
      </c>
      <c r="B2" s="1464"/>
      <c r="C2" s="577"/>
    </row>
    <row r="3" spans="1:3" ht="36" customHeight="1" x14ac:dyDescent="0.2">
      <c r="A3" s="497" t="s">
        <v>623</v>
      </c>
      <c r="B3" s="500" t="s">
        <v>621</v>
      </c>
      <c r="C3" s="498" t="s">
        <v>619</v>
      </c>
    </row>
    <row r="4" spans="1:3" s="345" customFormat="1" ht="24" customHeight="1" x14ac:dyDescent="0.2">
      <c r="A4" s="501">
        <v>1</v>
      </c>
      <c r="B4" s="502" t="s">
        <v>741</v>
      </c>
      <c r="C4" s="578">
        <v>7</v>
      </c>
    </row>
    <row r="5" spans="1:3" ht="24" customHeight="1" x14ac:dyDescent="0.2">
      <c r="A5" s="346">
        <v>2</v>
      </c>
      <c r="B5" s="482" t="s">
        <v>701</v>
      </c>
      <c r="C5" s="579">
        <v>8</v>
      </c>
    </row>
    <row r="6" spans="1:3" ht="24" customHeight="1" x14ac:dyDescent="0.2">
      <c r="A6" s="490">
        <v>3</v>
      </c>
      <c r="B6" s="491" t="s">
        <v>702</v>
      </c>
      <c r="C6" s="579">
        <v>9</v>
      </c>
    </row>
    <row r="7" spans="1:3" ht="24" customHeight="1" x14ac:dyDescent="0.2">
      <c r="A7" s="346">
        <v>4</v>
      </c>
      <c r="B7" s="491" t="s">
        <v>703</v>
      </c>
      <c r="C7" s="579">
        <v>10</v>
      </c>
    </row>
    <row r="8" spans="1:3" s="345" customFormat="1" ht="24" customHeight="1" x14ac:dyDescent="0.2">
      <c r="A8" s="490">
        <v>5</v>
      </c>
      <c r="B8" s="491" t="s">
        <v>704</v>
      </c>
      <c r="C8" s="580">
        <v>11</v>
      </c>
    </row>
    <row r="9" spans="1:3" s="345" customFormat="1" ht="24" customHeight="1" x14ac:dyDescent="0.2">
      <c r="A9" s="346">
        <v>6</v>
      </c>
      <c r="B9" s="491" t="s">
        <v>705</v>
      </c>
      <c r="C9" s="581">
        <v>12</v>
      </c>
    </row>
    <row r="10" spans="1:3" ht="24" customHeight="1" x14ac:dyDescent="0.2">
      <c r="A10" s="490">
        <v>7</v>
      </c>
      <c r="B10" s="491" t="s">
        <v>706</v>
      </c>
      <c r="C10" s="579">
        <v>13</v>
      </c>
    </row>
    <row r="11" spans="1:3" ht="24" customHeight="1" x14ac:dyDescent="0.2">
      <c r="A11" s="346">
        <v>8</v>
      </c>
      <c r="B11" s="491" t="s">
        <v>707</v>
      </c>
      <c r="C11" s="579">
        <v>13</v>
      </c>
    </row>
    <row r="12" spans="1:3" ht="24" customHeight="1" x14ac:dyDescent="0.2">
      <c r="A12" s="490">
        <v>9</v>
      </c>
      <c r="B12" s="491" t="s">
        <v>708</v>
      </c>
      <c r="C12" s="579">
        <v>14</v>
      </c>
    </row>
    <row r="13" spans="1:3" s="345" customFormat="1" ht="24" customHeight="1" x14ac:dyDescent="0.2">
      <c r="A13" s="346">
        <v>10</v>
      </c>
      <c r="B13" s="491" t="s">
        <v>709</v>
      </c>
      <c r="C13" s="579">
        <v>15</v>
      </c>
    </row>
    <row r="14" spans="1:3" ht="24" customHeight="1" x14ac:dyDescent="0.2">
      <c r="A14" s="490">
        <v>11</v>
      </c>
      <c r="B14" s="491" t="s">
        <v>710</v>
      </c>
      <c r="C14" s="579">
        <v>16</v>
      </c>
    </row>
    <row r="15" spans="1:3" ht="24" customHeight="1" x14ac:dyDescent="0.2">
      <c r="A15" s="346">
        <v>12</v>
      </c>
      <c r="B15" s="482" t="s">
        <v>711</v>
      </c>
      <c r="C15" s="579">
        <v>17</v>
      </c>
    </row>
    <row r="16" spans="1:3" ht="24" customHeight="1" x14ac:dyDescent="0.2">
      <c r="A16" s="490">
        <v>13</v>
      </c>
      <c r="B16" s="482" t="s">
        <v>712</v>
      </c>
      <c r="C16" s="579">
        <v>18</v>
      </c>
    </row>
    <row r="17" spans="1:3" s="345" customFormat="1" ht="24" customHeight="1" x14ac:dyDescent="0.2">
      <c r="A17" s="346">
        <v>14</v>
      </c>
      <c r="B17" s="482" t="s">
        <v>713</v>
      </c>
      <c r="C17" s="579">
        <v>19</v>
      </c>
    </row>
    <row r="18" spans="1:3" ht="24" customHeight="1" x14ac:dyDescent="0.2">
      <c r="A18" s="490">
        <v>15</v>
      </c>
      <c r="B18" s="491" t="s">
        <v>714</v>
      </c>
      <c r="C18" s="579">
        <v>20</v>
      </c>
    </row>
    <row r="19" spans="1:3" ht="24" customHeight="1" x14ac:dyDescent="0.2">
      <c r="A19" s="346">
        <v>16</v>
      </c>
      <c r="B19" s="491" t="s">
        <v>715</v>
      </c>
      <c r="C19" s="579">
        <v>21</v>
      </c>
    </row>
    <row r="20" spans="1:3" ht="24" customHeight="1" x14ac:dyDescent="0.2">
      <c r="A20" s="490">
        <v>17</v>
      </c>
      <c r="B20" s="491" t="s">
        <v>716</v>
      </c>
      <c r="C20" s="579">
        <v>22</v>
      </c>
    </row>
    <row r="21" spans="1:3" ht="24" customHeight="1" x14ac:dyDescent="0.2">
      <c r="A21" s="346">
        <v>18</v>
      </c>
      <c r="B21" s="491" t="s">
        <v>717</v>
      </c>
      <c r="C21" s="579">
        <v>23</v>
      </c>
    </row>
    <row r="22" spans="1:3" ht="24" customHeight="1" x14ac:dyDescent="0.2">
      <c r="A22" s="490">
        <v>19</v>
      </c>
      <c r="B22" s="491" t="s">
        <v>718</v>
      </c>
      <c r="C22" s="579">
        <v>24</v>
      </c>
    </row>
    <row r="23" spans="1:3" ht="24" customHeight="1" x14ac:dyDescent="0.2">
      <c r="A23" s="346">
        <v>20</v>
      </c>
      <c r="B23" s="493" t="s">
        <v>719</v>
      </c>
      <c r="C23" s="579">
        <v>25</v>
      </c>
    </row>
    <row r="24" spans="1:3" ht="24" customHeight="1" x14ac:dyDescent="0.2">
      <c r="A24" s="490">
        <v>21</v>
      </c>
      <c r="B24" s="493" t="s">
        <v>720</v>
      </c>
      <c r="C24" s="579">
        <v>26</v>
      </c>
    </row>
    <row r="25" spans="1:3" ht="24" customHeight="1" x14ac:dyDescent="0.2">
      <c r="A25" s="346">
        <v>22</v>
      </c>
      <c r="B25" s="493" t="s">
        <v>721</v>
      </c>
      <c r="C25" s="579">
        <v>27</v>
      </c>
    </row>
    <row r="26" spans="1:3" ht="24" customHeight="1" x14ac:dyDescent="0.2">
      <c r="A26" s="490">
        <v>23</v>
      </c>
      <c r="B26" s="493" t="s">
        <v>722</v>
      </c>
      <c r="C26" s="579">
        <v>28</v>
      </c>
    </row>
    <row r="27" spans="1:3" ht="24" customHeight="1" x14ac:dyDescent="0.2">
      <c r="A27" s="490">
        <v>24</v>
      </c>
      <c r="B27" s="493" t="s">
        <v>723</v>
      </c>
      <c r="C27" s="579">
        <v>29</v>
      </c>
    </row>
    <row r="28" spans="1:3" ht="24" customHeight="1" x14ac:dyDescent="0.2">
      <c r="A28" s="490">
        <v>25</v>
      </c>
      <c r="B28" s="493" t="s">
        <v>724</v>
      </c>
      <c r="C28" s="579">
        <v>30</v>
      </c>
    </row>
    <row r="29" spans="1:3" ht="24" customHeight="1" x14ac:dyDescent="0.2">
      <c r="A29" s="499">
        <v>26</v>
      </c>
      <c r="B29" s="496" t="s">
        <v>725</v>
      </c>
      <c r="C29" s="582">
        <v>31</v>
      </c>
    </row>
    <row r="30" spans="1:3" ht="24" customHeight="1" x14ac:dyDescent="0.2">
      <c r="A30" s="490">
        <v>27</v>
      </c>
      <c r="B30" s="493" t="s">
        <v>726</v>
      </c>
      <c r="C30" s="579">
        <v>32</v>
      </c>
    </row>
    <row r="31" spans="1:3" ht="24" customHeight="1" x14ac:dyDescent="0.2">
      <c r="A31" s="490">
        <v>28</v>
      </c>
      <c r="B31" s="493" t="s">
        <v>727</v>
      </c>
      <c r="C31" s="579">
        <v>33</v>
      </c>
    </row>
    <row r="32" spans="1:3" ht="24" customHeight="1" x14ac:dyDescent="0.2">
      <c r="A32" s="490">
        <v>29</v>
      </c>
      <c r="B32" s="493" t="s">
        <v>728</v>
      </c>
      <c r="C32" s="579">
        <v>34</v>
      </c>
    </row>
    <row r="33" spans="1:3" s="345" customFormat="1" ht="24" customHeight="1" x14ac:dyDescent="0.2">
      <c r="A33" s="490">
        <v>30</v>
      </c>
      <c r="B33" s="493" t="s">
        <v>729</v>
      </c>
      <c r="C33" s="579">
        <v>35</v>
      </c>
    </row>
    <row r="34" spans="1:3" ht="24" customHeight="1" x14ac:dyDescent="0.2">
      <c r="A34" s="490">
        <v>31</v>
      </c>
      <c r="B34" s="493" t="s">
        <v>730</v>
      </c>
      <c r="C34" s="579">
        <v>36</v>
      </c>
    </row>
    <row r="35" spans="1:3" ht="24" customHeight="1" x14ac:dyDescent="0.2">
      <c r="A35" s="490">
        <v>32</v>
      </c>
      <c r="B35" s="493" t="s">
        <v>731</v>
      </c>
      <c r="C35" s="579">
        <v>37</v>
      </c>
    </row>
    <row r="36" spans="1:3" ht="24" customHeight="1" x14ac:dyDescent="0.2">
      <c r="A36" s="490">
        <v>33</v>
      </c>
      <c r="B36" s="493" t="s">
        <v>863</v>
      </c>
      <c r="C36" s="579">
        <v>38</v>
      </c>
    </row>
    <row r="37" spans="1:3" s="345" customFormat="1" ht="24" customHeight="1" x14ac:dyDescent="0.2">
      <c r="A37" s="490">
        <v>34</v>
      </c>
      <c r="B37" s="493" t="s">
        <v>864</v>
      </c>
      <c r="C37" s="579">
        <v>39</v>
      </c>
    </row>
    <row r="38" spans="1:3" ht="24" customHeight="1" x14ac:dyDescent="0.2">
      <c r="A38" s="490">
        <v>35</v>
      </c>
      <c r="B38" s="493" t="s">
        <v>866</v>
      </c>
      <c r="C38" s="583">
        <v>40</v>
      </c>
    </row>
    <row r="39" spans="1:3" ht="42" x14ac:dyDescent="0.2">
      <c r="A39" s="490">
        <v>36</v>
      </c>
      <c r="B39" s="493" t="s">
        <v>732</v>
      </c>
      <c r="C39" s="579">
        <v>41</v>
      </c>
    </row>
    <row r="40" spans="1:3" ht="42" x14ac:dyDescent="0.2">
      <c r="A40" s="490">
        <v>37</v>
      </c>
      <c r="B40" s="493" t="s">
        <v>872</v>
      </c>
      <c r="C40" s="579">
        <v>42</v>
      </c>
    </row>
    <row r="41" spans="1:3" s="345" customFormat="1" ht="24" customHeight="1" x14ac:dyDescent="0.2">
      <c r="A41" s="490">
        <v>38</v>
      </c>
      <c r="B41" s="493" t="s">
        <v>733</v>
      </c>
      <c r="C41" s="579">
        <v>43</v>
      </c>
    </row>
    <row r="42" spans="1:3" ht="24" customHeight="1" x14ac:dyDescent="0.2">
      <c r="A42" s="490">
        <v>39</v>
      </c>
      <c r="B42" s="493" t="s">
        <v>734</v>
      </c>
      <c r="C42" s="583">
        <v>44</v>
      </c>
    </row>
    <row r="43" spans="1:3" ht="24" customHeight="1" x14ac:dyDescent="0.2">
      <c r="A43" s="490">
        <v>40</v>
      </c>
      <c r="B43" s="493" t="s">
        <v>735</v>
      </c>
      <c r="C43" s="579">
        <v>46</v>
      </c>
    </row>
    <row r="44" spans="1:3" ht="24" customHeight="1" x14ac:dyDescent="0.2">
      <c r="A44" s="490">
        <v>41</v>
      </c>
      <c r="B44" s="493" t="s">
        <v>736</v>
      </c>
      <c r="C44" s="583">
        <v>48</v>
      </c>
    </row>
    <row r="45" spans="1:3" s="345" customFormat="1" ht="24" customHeight="1" x14ac:dyDescent="0.2">
      <c r="A45" s="490">
        <v>42</v>
      </c>
      <c r="B45" s="493" t="s">
        <v>737</v>
      </c>
      <c r="C45" s="579">
        <v>50</v>
      </c>
    </row>
    <row r="46" spans="1:3" ht="24" customHeight="1" x14ac:dyDescent="0.2">
      <c r="A46" s="490">
        <v>43</v>
      </c>
      <c r="B46" s="493" t="s">
        <v>808</v>
      </c>
      <c r="C46" s="583">
        <v>52</v>
      </c>
    </row>
    <row r="47" spans="1:3" ht="24" customHeight="1" x14ac:dyDescent="0.2">
      <c r="A47" s="490">
        <v>44</v>
      </c>
      <c r="B47" s="493" t="s">
        <v>738</v>
      </c>
      <c r="C47" s="579">
        <v>52</v>
      </c>
    </row>
    <row r="48" spans="1:3" ht="24" customHeight="1" x14ac:dyDescent="0.2">
      <c r="A48" s="490">
        <v>45</v>
      </c>
      <c r="B48" s="493" t="s">
        <v>739</v>
      </c>
      <c r="C48" s="583">
        <v>53</v>
      </c>
    </row>
    <row r="49" spans="1:3" s="345" customFormat="1" ht="24" customHeight="1" x14ac:dyDescent="0.2">
      <c r="A49" s="490">
        <v>46</v>
      </c>
      <c r="B49" s="493" t="s">
        <v>814</v>
      </c>
      <c r="C49" s="579">
        <v>54</v>
      </c>
    </row>
    <row r="50" spans="1:3" ht="24" customHeight="1" x14ac:dyDescent="0.2">
      <c r="A50" s="490">
        <v>47</v>
      </c>
      <c r="B50" s="493" t="s">
        <v>816</v>
      </c>
      <c r="C50" s="583">
        <v>54</v>
      </c>
    </row>
    <row r="51" spans="1:3" ht="24" customHeight="1" x14ac:dyDescent="0.2">
      <c r="A51" s="499">
        <v>48</v>
      </c>
      <c r="B51" s="496" t="s">
        <v>634</v>
      </c>
      <c r="C51" s="582">
        <v>55</v>
      </c>
    </row>
  </sheetData>
  <mergeCells count="2">
    <mergeCell ref="A1:B1"/>
    <mergeCell ref="A2:B2"/>
  </mergeCells>
  <pageMargins left="0.23622047244094491" right="0.23622047244094491" top="0.74803149606299213" bottom="0.74803149606299213" header="0.31496062992125984" footer="0.31496062992125984"/>
  <pageSetup paperSize="9" orientation="portrait" r:id="rId1"/>
  <rowBreaks count="1" manualBreakCount="1">
    <brk id="29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6" tint="0.79998168889431442"/>
    <pageSetUpPr fitToPage="1"/>
  </sheetPr>
  <dimension ref="A1:N47"/>
  <sheetViews>
    <sheetView zoomScale="90" zoomScaleNormal="90" workbookViewId="0">
      <selection activeCell="C46" sqref="C46"/>
    </sheetView>
  </sheetViews>
  <sheetFormatPr defaultColWidth="9" defaultRowHeight="15" x14ac:dyDescent="0.25"/>
  <cols>
    <col min="1" max="2" width="9.625" style="67" customWidth="1"/>
    <col min="3" max="3" width="14.625" style="67" bestFit="1" customWidth="1"/>
    <col min="4" max="5" width="11.25" style="67" customWidth="1"/>
    <col min="6" max="6" width="11.375" style="67" customWidth="1"/>
    <col min="7" max="7" width="14" style="67" customWidth="1"/>
    <col min="8" max="8" width="18.25" style="67" bestFit="1" customWidth="1"/>
    <col min="9" max="9" width="16" style="67" bestFit="1" customWidth="1"/>
    <col min="10" max="12" width="11.25" style="67" customWidth="1"/>
    <col min="13" max="13" width="14.375" style="67" customWidth="1"/>
    <col min="14" max="16384" width="9" style="67"/>
  </cols>
  <sheetData>
    <row r="1" spans="1:13" ht="28.5" x14ac:dyDescent="0.45">
      <c r="A1" s="1655" t="s">
        <v>863</v>
      </c>
      <c r="B1" s="1655"/>
      <c r="C1" s="1655"/>
      <c r="D1" s="1655"/>
      <c r="E1" s="1655"/>
      <c r="F1" s="1655"/>
      <c r="G1" s="1655"/>
      <c r="H1" s="1655"/>
      <c r="I1" s="1655"/>
      <c r="J1" s="1655"/>
      <c r="K1" s="1655"/>
      <c r="L1" s="1655"/>
      <c r="M1" s="1655"/>
    </row>
    <row r="2" spans="1:13" ht="28.5" x14ac:dyDescent="0.45">
      <c r="A2" s="1655" t="s">
        <v>862</v>
      </c>
      <c r="B2" s="1655"/>
      <c r="C2" s="1655"/>
      <c r="D2" s="1655"/>
      <c r="E2" s="1655"/>
      <c r="F2" s="1655"/>
      <c r="G2" s="1655"/>
      <c r="H2" s="1655"/>
      <c r="I2" s="1655"/>
      <c r="J2" s="1655"/>
      <c r="K2" s="1655"/>
      <c r="L2" s="1655"/>
      <c r="M2" s="1655"/>
    </row>
    <row r="3" spans="1:13" ht="70.5" customHeight="1" x14ac:dyDescent="0.35">
      <c r="A3" s="52"/>
      <c r="B3" s="53"/>
      <c r="C3" s="172">
        <v>1000</v>
      </c>
      <c r="D3" s="53"/>
      <c r="E3" s="53"/>
      <c r="F3" s="53"/>
      <c r="G3" s="53"/>
      <c r="H3" s="53"/>
      <c r="I3" s="1656" t="s">
        <v>249</v>
      </c>
      <c r="J3" s="1656"/>
      <c r="K3" s="1656"/>
      <c r="L3" s="1656"/>
      <c r="M3" s="1656"/>
    </row>
    <row r="4" spans="1:13" ht="48" customHeight="1" x14ac:dyDescent="0.25">
      <c r="A4" s="1663" t="s">
        <v>891</v>
      </c>
      <c r="B4" s="1664"/>
      <c r="C4" s="1657" t="s">
        <v>890</v>
      </c>
      <c r="D4" s="1658"/>
      <c r="E4" s="1658"/>
      <c r="F4" s="1658"/>
      <c r="G4" s="1658"/>
      <c r="H4" s="1658"/>
      <c r="I4" s="1658"/>
      <c r="J4" s="1658"/>
      <c r="K4" s="1658"/>
      <c r="L4" s="1658"/>
      <c r="M4" s="1659"/>
    </row>
    <row r="5" spans="1:13" ht="48" customHeight="1" x14ac:dyDescent="0.25">
      <c r="A5" s="1665"/>
      <c r="B5" s="1666"/>
      <c r="C5" s="1657" t="s">
        <v>886</v>
      </c>
      <c r="D5" s="1658"/>
      <c r="E5" s="1658"/>
      <c r="F5" s="1658"/>
      <c r="G5" s="1658"/>
      <c r="H5" s="1658"/>
      <c r="I5" s="1659"/>
      <c r="J5" s="1669" t="s">
        <v>887</v>
      </c>
      <c r="K5" s="1670"/>
      <c r="L5" s="1671"/>
      <c r="M5" s="1675" t="s">
        <v>596</v>
      </c>
    </row>
    <row r="6" spans="1:13" ht="39" x14ac:dyDescent="0.25">
      <c r="A6" s="1667"/>
      <c r="B6" s="1668"/>
      <c r="C6" s="1404" t="s">
        <v>876</v>
      </c>
      <c r="D6" s="1405" t="s">
        <v>877</v>
      </c>
      <c r="E6" s="1405" t="s">
        <v>878</v>
      </c>
      <c r="F6" s="1405" t="s">
        <v>879</v>
      </c>
      <c r="G6" s="1405" t="s">
        <v>880</v>
      </c>
      <c r="H6" s="1405" t="s">
        <v>881</v>
      </c>
      <c r="I6" s="1405" t="s">
        <v>882</v>
      </c>
      <c r="J6" s="1406" t="s">
        <v>883</v>
      </c>
      <c r="K6" s="1406" t="s">
        <v>884</v>
      </c>
      <c r="L6" s="1406" t="s">
        <v>885</v>
      </c>
      <c r="M6" s="1676"/>
    </row>
    <row r="7" spans="1:13" ht="21" hidden="1" x14ac:dyDescent="0.35">
      <c r="A7" s="30">
        <v>2527</v>
      </c>
      <c r="B7" s="31" t="s">
        <v>278</v>
      </c>
      <c r="C7" s="54">
        <v>1087.6759999999999</v>
      </c>
      <c r="D7" s="54">
        <v>454.59500000000003</v>
      </c>
      <c r="E7" s="54">
        <v>21.21</v>
      </c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174">
        <v>1563.481</v>
      </c>
    </row>
    <row r="8" spans="1:13" ht="21" hidden="1" x14ac:dyDescent="0.35">
      <c r="A8" s="30">
        <v>2528</v>
      </c>
      <c r="B8" s="31" t="s">
        <v>279</v>
      </c>
      <c r="C8" s="54">
        <v>1166.6510000000001</v>
      </c>
      <c r="D8" s="54">
        <v>374.36</v>
      </c>
      <c r="E8" s="54">
        <v>20.029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175">
        <v>1561.04</v>
      </c>
    </row>
    <row r="9" spans="1:13" ht="21" hidden="1" x14ac:dyDescent="0.35">
      <c r="A9" s="30">
        <v>2529</v>
      </c>
      <c r="B9" s="31" t="s">
        <v>280</v>
      </c>
      <c r="C9" s="54">
        <v>1338.9749999999999</v>
      </c>
      <c r="D9" s="54">
        <v>468.32400000000001</v>
      </c>
      <c r="E9" s="54">
        <v>21.616</v>
      </c>
      <c r="F9" s="68">
        <v>0</v>
      </c>
      <c r="G9" s="68">
        <v>0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176">
        <v>1828.915</v>
      </c>
    </row>
    <row r="10" spans="1:13" ht="21" hidden="1" x14ac:dyDescent="0.35">
      <c r="A10" s="30">
        <v>2530</v>
      </c>
      <c r="B10" s="31" t="s">
        <v>281</v>
      </c>
      <c r="C10" s="54">
        <v>1862.684</v>
      </c>
      <c r="D10" s="54">
        <v>710.13199999999995</v>
      </c>
      <c r="E10" s="54">
        <v>41.750999999999998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161">
        <v>2614.567</v>
      </c>
    </row>
    <row r="11" spans="1:13" ht="21" hidden="1" x14ac:dyDescent="0.35">
      <c r="A11" s="30">
        <v>2531</v>
      </c>
      <c r="B11" s="31" t="s">
        <v>282</v>
      </c>
      <c r="C11" s="54">
        <v>2637.2370000000001</v>
      </c>
      <c r="D11" s="54">
        <v>839.53399999999999</v>
      </c>
      <c r="E11" s="54">
        <v>47.131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161">
        <v>3523.902</v>
      </c>
    </row>
    <row r="12" spans="1:13" ht="21" hidden="1" x14ac:dyDescent="0.35">
      <c r="A12" s="30">
        <v>2532</v>
      </c>
      <c r="B12" s="31" t="s">
        <v>283</v>
      </c>
      <c r="C12" s="54">
        <v>3821.4520000000002</v>
      </c>
      <c r="D12" s="54">
        <v>961.04600000000005</v>
      </c>
      <c r="E12" s="54">
        <v>70.346999999999994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161">
        <v>4852.8450000000003</v>
      </c>
    </row>
    <row r="13" spans="1:13" ht="21" hidden="1" x14ac:dyDescent="0.35">
      <c r="A13" s="30">
        <v>2533</v>
      </c>
      <c r="B13" s="31" t="s">
        <v>284</v>
      </c>
      <c r="C13" s="54">
        <v>5331.4880000000003</v>
      </c>
      <c r="D13" s="54">
        <v>1200.4110000000001</v>
      </c>
      <c r="E13" s="54">
        <v>110.383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161">
        <v>6642.2820000000002</v>
      </c>
    </row>
    <row r="14" spans="1:13" ht="21" hidden="1" x14ac:dyDescent="0.35">
      <c r="A14" s="30">
        <v>2534</v>
      </c>
      <c r="B14" s="31" t="s">
        <v>285</v>
      </c>
      <c r="C14" s="54">
        <v>6411.5950000000003</v>
      </c>
      <c r="D14" s="54">
        <v>773.79399999999998</v>
      </c>
      <c r="E14" s="54">
        <v>120.08499999999999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161">
        <v>7305.4740000000002</v>
      </c>
    </row>
    <row r="15" spans="1:13" ht="21" hidden="1" x14ac:dyDescent="0.35">
      <c r="A15" s="30">
        <v>2535</v>
      </c>
      <c r="B15" s="31" t="s">
        <v>286</v>
      </c>
      <c r="C15" s="54">
        <v>7088.567</v>
      </c>
      <c r="D15" s="54">
        <v>922.84</v>
      </c>
      <c r="E15" s="54">
        <v>186.809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161">
        <v>8198.2160000000003</v>
      </c>
    </row>
    <row r="16" spans="1:13" ht="21" hidden="1" x14ac:dyDescent="0.35">
      <c r="A16" s="30">
        <v>2536</v>
      </c>
      <c r="B16" s="31" t="s">
        <v>287</v>
      </c>
      <c r="C16" s="54">
        <v>7712.6210000000001</v>
      </c>
      <c r="D16" s="54">
        <v>1175.037</v>
      </c>
      <c r="E16" s="54">
        <v>222.80099999999999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161">
        <v>9110.4589999999989</v>
      </c>
    </row>
    <row r="17" spans="1:13" ht="21" hidden="1" x14ac:dyDescent="0.35">
      <c r="A17" s="30">
        <v>2537</v>
      </c>
      <c r="B17" s="31" t="s">
        <v>288</v>
      </c>
      <c r="C17" s="54">
        <v>8959.5339999999997</v>
      </c>
      <c r="D17" s="54">
        <v>1320.575</v>
      </c>
      <c r="E17" s="54">
        <v>263.85300000000001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161">
        <v>10543.962</v>
      </c>
    </row>
    <row r="18" spans="1:13" ht="21" hidden="1" x14ac:dyDescent="0.35">
      <c r="A18" s="30">
        <v>2538</v>
      </c>
      <c r="B18" s="31" t="s">
        <v>289</v>
      </c>
      <c r="C18" s="54">
        <v>10594.839</v>
      </c>
      <c r="D18" s="54">
        <v>1568.752</v>
      </c>
      <c r="E18" s="54">
        <v>380.25799999999998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161">
        <v>12543.849</v>
      </c>
    </row>
    <row r="19" spans="1:13" ht="21" hidden="1" x14ac:dyDescent="0.35">
      <c r="A19" s="30">
        <v>2539</v>
      </c>
      <c r="B19" s="31" t="s">
        <v>290</v>
      </c>
      <c r="C19" s="54">
        <v>12389.227999999999</v>
      </c>
      <c r="D19" s="54">
        <v>1710.7339999999999</v>
      </c>
      <c r="E19" s="54">
        <v>516.73699999999997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161">
        <v>14616.698999999999</v>
      </c>
    </row>
    <row r="20" spans="1:13" ht="21" hidden="1" x14ac:dyDescent="0.35">
      <c r="A20" s="30">
        <v>2540</v>
      </c>
      <c r="B20" s="31" t="s">
        <v>291</v>
      </c>
      <c r="C20" s="54">
        <v>10546.339</v>
      </c>
      <c r="D20" s="54">
        <v>1519.6780000000001</v>
      </c>
      <c r="E20" s="54">
        <v>605.12199999999996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161">
        <v>12671.138999999999</v>
      </c>
    </row>
    <row r="21" spans="1:13" ht="21" hidden="1" x14ac:dyDescent="0.35">
      <c r="A21" s="30">
        <v>2541</v>
      </c>
      <c r="B21" s="31" t="s">
        <v>292</v>
      </c>
      <c r="C21" s="54">
        <v>8045.9269999999997</v>
      </c>
      <c r="D21" s="54">
        <v>1170.5519999999999</v>
      </c>
      <c r="E21" s="54">
        <v>554.93600000000004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161">
        <v>9771.4149999999991</v>
      </c>
    </row>
    <row r="22" spans="1:13" ht="21" hidden="1" x14ac:dyDescent="0.35">
      <c r="A22" s="30">
        <v>2542</v>
      </c>
      <c r="B22" s="31" t="s">
        <v>293</v>
      </c>
      <c r="C22" s="54">
        <v>11562.393</v>
      </c>
      <c r="D22" s="54">
        <v>1087.077</v>
      </c>
      <c r="E22" s="54">
        <v>875.56200000000001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161">
        <v>13525.031999999999</v>
      </c>
    </row>
    <row r="23" spans="1:13" ht="21" hidden="1" x14ac:dyDescent="0.35">
      <c r="A23" s="30">
        <v>2543</v>
      </c>
      <c r="B23" s="31" t="s">
        <v>294</v>
      </c>
      <c r="C23" s="54">
        <v>15102</v>
      </c>
      <c r="D23" s="54">
        <v>1135</v>
      </c>
      <c r="E23" s="54">
        <v>965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161">
        <v>17202</v>
      </c>
    </row>
    <row r="24" spans="1:13" ht="21" hidden="1" x14ac:dyDescent="0.35">
      <c r="A24" s="30">
        <v>2544</v>
      </c>
      <c r="B24" s="31" t="s">
        <v>295</v>
      </c>
      <c r="C24" s="32">
        <v>18751</v>
      </c>
      <c r="D24" s="32">
        <v>1141</v>
      </c>
      <c r="E24" s="32">
        <v>1037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161">
        <v>20929</v>
      </c>
    </row>
    <row r="25" spans="1:13" ht="21" hidden="1" x14ac:dyDescent="0.35">
      <c r="A25" s="30">
        <v>2546</v>
      </c>
      <c r="B25" s="31" t="s">
        <v>296</v>
      </c>
      <c r="C25" s="32">
        <v>26779.532732300002</v>
      </c>
      <c r="D25" s="32">
        <v>1294.32321839</v>
      </c>
      <c r="E25" s="32">
        <v>1451.1233173599996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161">
        <v>29524.979268050003</v>
      </c>
    </row>
    <row r="26" spans="1:13" ht="21" hidden="1" x14ac:dyDescent="0.35">
      <c r="A26" s="30">
        <v>2547</v>
      </c>
      <c r="B26" s="31" t="s">
        <v>297</v>
      </c>
      <c r="C26" s="32">
        <v>23249.535102187267</v>
      </c>
      <c r="D26" s="32">
        <v>1269.2142935300001</v>
      </c>
      <c r="E26" s="32">
        <v>2074.5932641699997</v>
      </c>
      <c r="F26" s="68">
        <v>0</v>
      </c>
      <c r="G26" s="68">
        <v>0</v>
      </c>
      <c r="H26" s="68">
        <v>0</v>
      </c>
      <c r="I26" s="177">
        <v>2282.3151552586723</v>
      </c>
      <c r="J26" s="68">
        <v>0</v>
      </c>
      <c r="K26" s="68">
        <v>0</v>
      </c>
      <c r="L26" s="68">
        <v>0</v>
      </c>
      <c r="M26" s="161">
        <v>26593.342659887265</v>
      </c>
    </row>
    <row r="27" spans="1:13" ht="21" hidden="1" x14ac:dyDescent="0.35">
      <c r="A27" s="30">
        <v>2548</v>
      </c>
      <c r="B27" s="31" t="s">
        <v>298</v>
      </c>
      <c r="C27" s="32">
        <v>23712.258972529995</v>
      </c>
      <c r="D27" s="32">
        <v>976.97054331999993</v>
      </c>
      <c r="E27" s="32">
        <v>2832.8921378373952</v>
      </c>
      <c r="F27" s="68">
        <v>0</v>
      </c>
      <c r="G27" s="68">
        <v>0</v>
      </c>
      <c r="H27" s="68">
        <v>0</v>
      </c>
      <c r="I27" s="177">
        <v>2691.2367023500001</v>
      </c>
      <c r="J27" s="68">
        <v>0</v>
      </c>
      <c r="K27" s="68">
        <v>0</v>
      </c>
      <c r="L27" s="68">
        <v>0</v>
      </c>
      <c r="M27" s="161">
        <v>27522.121653687391</v>
      </c>
    </row>
    <row r="28" spans="1:13" ht="21" hidden="1" x14ac:dyDescent="0.35">
      <c r="A28" s="30">
        <v>2549</v>
      </c>
      <c r="B28" s="31" t="s">
        <v>299</v>
      </c>
      <c r="C28" s="32">
        <v>25048.991735609998</v>
      </c>
      <c r="D28" s="32">
        <v>991.96668653000006</v>
      </c>
      <c r="E28" s="32">
        <v>3327.1012826515484</v>
      </c>
      <c r="F28" s="68">
        <v>0</v>
      </c>
      <c r="G28" s="68">
        <v>0</v>
      </c>
      <c r="H28" s="68">
        <v>0</v>
      </c>
      <c r="I28" s="177">
        <v>3220.6795610600002</v>
      </c>
      <c r="J28" s="68">
        <v>0</v>
      </c>
      <c r="K28" s="68">
        <v>0</v>
      </c>
      <c r="L28" s="68">
        <v>0</v>
      </c>
      <c r="M28" s="161">
        <v>29368.059704791543</v>
      </c>
    </row>
    <row r="29" spans="1:13" ht="21" hidden="1" x14ac:dyDescent="0.35">
      <c r="A29" s="30">
        <v>2550</v>
      </c>
      <c r="B29" s="31" t="s">
        <v>300</v>
      </c>
      <c r="C29" s="32">
        <v>34433.808686059841</v>
      </c>
      <c r="D29" s="32">
        <v>1177.1773477500005</v>
      </c>
      <c r="E29" s="32">
        <v>3719.3412795937702</v>
      </c>
      <c r="F29" s="68">
        <v>0</v>
      </c>
      <c r="G29" s="68">
        <v>0</v>
      </c>
      <c r="H29" s="68">
        <v>0</v>
      </c>
      <c r="I29" s="177">
        <v>3623.85449092</v>
      </c>
      <c r="J29" s="68">
        <v>0</v>
      </c>
      <c r="K29" s="68">
        <v>0</v>
      </c>
      <c r="L29" s="68">
        <v>0</v>
      </c>
      <c r="M29" s="161">
        <v>39330.327313403614</v>
      </c>
    </row>
    <row r="30" spans="1:13" ht="21" hidden="1" x14ac:dyDescent="0.35">
      <c r="A30" s="30">
        <v>2551</v>
      </c>
      <c r="B30" s="31" t="s">
        <v>301</v>
      </c>
      <c r="C30" s="32">
        <v>35230.147654859997</v>
      </c>
      <c r="D30" s="32">
        <v>1467.9455365900003</v>
      </c>
      <c r="E30" s="32">
        <v>2374.1683741300003</v>
      </c>
      <c r="F30" s="68">
        <v>0</v>
      </c>
      <c r="G30" s="68">
        <v>0</v>
      </c>
      <c r="H30" s="68">
        <v>0</v>
      </c>
      <c r="I30" s="177">
        <v>3946.3161061199994</v>
      </c>
      <c r="J30" s="68">
        <v>0</v>
      </c>
      <c r="K30" s="68">
        <v>0</v>
      </c>
      <c r="L30" s="68">
        <v>0</v>
      </c>
      <c r="M30" s="161">
        <v>39072.261565579996</v>
      </c>
    </row>
    <row r="31" spans="1:13" ht="21" hidden="1" x14ac:dyDescent="0.35">
      <c r="A31" s="164">
        <v>2552</v>
      </c>
      <c r="B31" s="165" t="s">
        <v>302</v>
      </c>
      <c r="C31" s="166">
        <v>48482.924528714961</v>
      </c>
      <c r="D31" s="166">
        <v>1403.0225357300001</v>
      </c>
      <c r="E31" s="166">
        <v>2531.6052993720004</v>
      </c>
      <c r="F31" s="445">
        <v>0</v>
      </c>
      <c r="G31" s="445">
        <v>0</v>
      </c>
      <c r="H31" s="445">
        <v>0</v>
      </c>
      <c r="I31" s="169">
        <v>4055.8101102799992</v>
      </c>
      <c r="J31" s="445">
        <v>0</v>
      </c>
      <c r="K31" s="445">
        <v>0</v>
      </c>
      <c r="L31" s="445">
        <v>0</v>
      </c>
      <c r="M31" s="448">
        <v>56473.362474096961</v>
      </c>
    </row>
    <row r="32" spans="1:13" ht="21" hidden="1" x14ac:dyDescent="0.35">
      <c r="A32" s="57">
        <v>2553</v>
      </c>
      <c r="B32" s="58" t="s">
        <v>303</v>
      </c>
      <c r="C32" s="59">
        <v>54552.884523484303</v>
      </c>
      <c r="D32" s="59">
        <v>1356.79199976</v>
      </c>
      <c r="E32" s="59">
        <v>2836.2750562393976</v>
      </c>
      <c r="F32" s="445">
        <v>0</v>
      </c>
      <c r="G32" s="445">
        <v>0</v>
      </c>
      <c r="H32" s="445">
        <v>0</v>
      </c>
      <c r="I32" s="170">
        <v>4149.445802227694</v>
      </c>
      <c r="J32" s="445">
        <v>0</v>
      </c>
      <c r="K32" s="445">
        <v>0</v>
      </c>
      <c r="L32" s="445">
        <v>0</v>
      </c>
      <c r="M32" s="449">
        <v>62895.397381711395</v>
      </c>
    </row>
    <row r="33" spans="1:14" ht="36" hidden="1" customHeight="1" x14ac:dyDescent="0.35">
      <c r="A33" s="57">
        <v>2554</v>
      </c>
      <c r="B33" s="60" t="s">
        <v>304</v>
      </c>
      <c r="C33" s="59">
        <v>57159</v>
      </c>
      <c r="D33" s="59">
        <v>918</v>
      </c>
      <c r="E33" s="59">
        <v>3429</v>
      </c>
      <c r="F33" s="445">
        <v>0</v>
      </c>
      <c r="G33" s="445">
        <v>0</v>
      </c>
      <c r="H33" s="445">
        <v>0</v>
      </c>
      <c r="I33" s="170">
        <v>4576</v>
      </c>
      <c r="J33" s="445">
        <v>0</v>
      </c>
      <c r="K33" s="445">
        <v>0</v>
      </c>
      <c r="L33" s="445">
        <v>0</v>
      </c>
      <c r="M33" s="154">
        <v>66082</v>
      </c>
    </row>
    <row r="34" spans="1:14" ht="36" hidden="1" customHeight="1" x14ac:dyDescent="0.35">
      <c r="A34" s="57">
        <v>2555</v>
      </c>
      <c r="B34" s="60" t="s">
        <v>305</v>
      </c>
      <c r="C34" s="59">
        <v>70673</v>
      </c>
      <c r="D34" s="59">
        <v>968</v>
      </c>
      <c r="E34" s="59">
        <v>4117</v>
      </c>
      <c r="F34" s="445">
        <v>0</v>
      </c>
      <c r="G34" s="445">
        <v>0</v>
      </c>
      <c r="H34" s="445">
        <v>0</v>
      </c>
      <c r="I34" s="170">
        <v>5063</v>
      </c>
      <c r="J34" s="445">
        <v>0</v>
      </c>
      <c r="K34" s="445">
        <v>0</v>
      </c>
      <c r="L34" s="445">
        <v>0</v>
      </c>
      <c r="M34" s="154">
        <v>80821</v>
      </c>
    </row>
    <row r="35" spans="1:14" ht="36" hidden="1" customHeight="1" x14ac:dyDescent="0.35">
      <c r="A35" s="57">
        <v>2556</v>
      </c>
      <c r="B35" s="60" t="s">
        <v>306</v>
      </c>
      <c r="C35" s="61">
        <v>81184.065511619978</v>
      </c>
      <c r="D35" s="59">
        <v>1050.6059174499999</v>
      </c>
      <c r="E35" s="59">
        <v>4306.416351335999</v>
      </c>
      <c r="F35" s="445">
        <v>0</v>
      </c>
      <c r="G35" s="445">
        <v>0</v>
      </c>
      <c r="H35" s="445">
        <v>0</v>
      </c>
      <c r="I35" s="170">
        <v>5299.973672760003</v>
      </c>
      <c r="J35" s="445">
        <v>0</v>
      </c>
      <c r="K35" s="445">
        <v>0</v>
      </c>
      <c r="L35" s="445">
        <v>0</v>
      </c>
      <c r="M35" s="154">
        <v>91841.061453165981</v>
      </c>
    </row>
    <row r="36" spans="1:14" ht="36" hidden="1" customHeight="1" x14ac:dyDescent="0.35">
      <c r="A36" s="57">
        <v>2557</v>
      </c>
      <c r="B36" s="60" t="s">
        <v>307</v>
      </c>
      <c r="C36" s="61">
        <v>94069.71096080303</v>
      </c>
      <c r="D36" s="59">
        <v>925.83803592000015</v>
      </c>
      <c r="E36" s="59">
        <v>5245.7593342561022</v>
      </c>
      <c r="F36" s="445">
        <v>0</v>
      </c>
      <c r="G36" s="445">
        <v>0</v>
      </c>
      <c r="H36" s="445">
        <v>0</v>
      </c>
      <c r="I36" s="170">
        <v>5491.2574777423006</v>
      </c>
      <c r="J36" s="445">
        <v>0</v>
      </c>
      <c r="K36" s="445">
        <v>0</v>
      </c>
      <c r="L36" s="445">
        <v>0</v>
      </c>
      <c r="M36" s="154">
        <v>105732.56580872143</v>
      </c>
    </row>
    <row r="37" spans="1:14" ht="36" hidden="1" customHeight="1" x14ac:dyDescent="0.35">
      <c r="A37" s="57">
        <v>2558</v>
      </c>
      <c r="B37" s="60" t="s">
        <v>310</v>
      </c>
      <c r="C37" s="170">
        <v>92074.982897759633</v>
      </c>
      <c r="D37" s="170">
        <v>658.65355951800007</v>
      </c>
      <c r="E37" s="170">
        <v>2518.9712196458509</v>
      </c>
      <c r="F37" s="505">
        <v>1741.3888561099998</v>
      </c>
      <c r="G37" s="505">
        <v>2149.8327458828385</v>
      </c>
      <c r="H37" s="505">
        <v>79.474098069999997</v>
      </c>
      <c r="I37" s="170">
        <v>5435.1259833492732</v>
      </c>
      <c r="J37" s="505">
        <v>1688.9906998036008</v>
      </c>
      <c r="K37" s="505">
        <v>10802.294627518402</v>
      </c>
      <c r="L37" s="120">
        <v>477.09559035651142</v>
      </c>
      <c r="M37" s="154">
        <v>117626.81027801412</v>
      </c>
    </row>
    <row r="38" spans="1:14" ht="36" hidden="1" customHeight="1" x14ac:dyDescent="0.25">
      <c r="A38" s="57">
        <v>2559</v>
      </c>
      <c r="B38" s="60" t="s">
        <v>635</v>
      </c>
      <c r="C38" s="170">
        <v>79351.868807673003</v>
      </c>
      <c r="D38" s="170">
        <v>583.36883310000007</v>
      </c>
      <c r="E38" s="170">
        <v>3783.1928089163389</v>
      </c>
      <c r="F38" s="170">
        <v>2336.3141607100006</v>
      </c>
      <c r="G38" s="170">
        <v>2731.6380070358905</v>
      </c>
      <c r="H38" s="170">
        <v>77.979155390000017</v>
      </c>
      <c r="I38" s="170">
        <v>5060.8652349579788</v>
      </c>
      <c r="J38" s="170">
        <v>1704.0915299538963</v>
      </c>
      <c r="K38" s="170">
        <v>12256.645763499639</v>
      </c>
      <c r="L38" s="519">
        <v>620.00208253152027</v>
      </c>
      <c r="M38" s="154">
        <v>108505.96638376825</v>
      </c>
    </row>
    <row r="39" spans="1:14" ht="36" hidden="1" customHeight="1" x14ac:dyDescent="0.25">
      <c r="A39" s="57">
        <v>2560</v>
      </c>
      <c r="B39" s="60" t="s">
        <v>638</v>
      </c>
      <c r="C39" s="170">
        <v>70782.285568338295</v>
      </c>
      <c r="D39" s="170">
        <v>650.46494071200016</v>
      </c>
      <c r="E39" s="170">
        <v>4264.168510221848</v>
      </c>
      <c r="F39" s="170">
        <v>1838.0905375799996</v>
      </c>
      <c r="G39" s="170">
        <v>4320.2490582885657</v>
      </c>
      <c r="H39" s="170">
        <v>59.276708090000007</v>
      </c>
      <c r="I39" s="170">
        <v>4881.4153851126921</v>
      </c>
      <c r="J39" s="170">
        <v>1384.5947283677178</v>
      </c>
      <c r="K39" s="170">
        <v>12763.087423263987</v>
      </c>
      <c r="L39" s="519">
        <v>423.62275857223631</v>
      </c>
      <c r="M39" s="154">
        <v>101367.25561854735</v>
      </c>
    </row>
    <row r="40" spans="1:14" ht="36" customHeight="1" x14ac:dyDescent="0.25">
      <c r="A40" s="57">
        <v>2561</v>
      </c>
      <c r="B40" s="60" t="s">
        <v>652</v>
      </c>
      <c r="C40" s="170">
        <v>58494.098306501284</v>
      </c>
      <c r="D40" s="170">
        <v>574.41638720886829</v>
      </c>
      <c r="E40" s="170">
        <v>4883.1060415563488</v>
      </c>
      <c r="F40" s="170">
        <v>2007.6619487399994</v>
      </c>
      <c r="G40" s="170">
        <v>7280.5659780275264</v>
      </c>
      <c r="H40" s="170">
        <v>82.930440329999982</v>
      </c>
      <c r="I40" s="170">
        <v>4697.3076703734323</v>
      </c>
      <c r="J40" s="170">
        <v>1253.1249622309608</v>
      </c>
      <c r="K40" s="170">
        <v>14127.754581239495</v>
      </c>
      <c r="L40" s="519">
        <v>424.2129943035464</v>
      </c>
      <c r="M40" s="154">
        <v>93825.179310511405</v>
      </c>
      <c r="N40" s="793"/>
    </row>
    <row r="41" spans="1:14" ht="36" customHeight="1" x14ac:dyDescent="0.25">
      <c r="A41" s="57">
        <v>2562</v>
      </c>
      <c r="B41" s="60" t="s">
        <v>662</v>
      </c>
      <c r="C41" s="170">
        <v>71833.908888011894</v>
      </c>
      <c r="D41" s="170">
        <v>454.52889370473429</v>
      </c>
      <c r="E41" s="170">
        <v>5139.3648897508056</v>
      </c>
      <c r="F41" s="170">
        <v>2573.5209830523563</v>
      </c>
      <c r="G41" s="170">
        <v>3624.5458399496711</v>
      </c>
      <c r="H41" s="170">
        <v>132.91383661625906</v>
      </c>
      <c r="I41" s="170">
        <v>4629.3431565696546</v>
      </c>
      <c r="J41" s="170">
        <v>1711.5519299392936</v>
      </c>
      <c r="K41" s="170">
        <v>15264.134929136593</v>
      </c>
      <c r="L41" s="519">
        <v>498.01478328470961</v>
      </c>
      <c r="M41" s="154">
        <v>105861.828130016</v>
      </c>
      <c r="N41" s="793"/>
    </row>
    <row r="42" spans="1:14" ht="36" customHeight="1" x14ac:dyDescent="0.25">
      <c r="A42" s="57">
        <v>2563</v>
      </c>
      <c r="B42" s="60" t="s">
        <v>664</v>
      </c>
      <c r="C42" s="170">
        <v>61998.332306355813</v>
      </c>
      <c r="D42" s="170">
        <v>315.77213560999996</v>
      </c>
      <c r="E42" s="170">
        <v>4143.4034835425282</v>
      </c>
      <c r="F42" s="170">
        <v>2640.1458512499994</v>
      </c>
      <c r="G42" s="170">
        <v>4577.4203235839213</v>
      </c>
      <c r="H42" s="170">
        <v>438.45880597190001</v>
      </c>
      <c r="I42" s="170">
        <v>4586.9628853150007</v>
      </c>
      <c r="J42" s="170">
        <v>2427.7736699474885</v>
      </c>
      <c r="K42" s="170">
        <v>14691.8882805743</v>
      </c>
      <c r="L42" s="519">
        <v>1181.1179867630544</v>
      </c>
      <c r="M42" s="154">
        <v>97001.275728914014</v>
      </c>
      <c r="N42" s="793"/>
    </row>
    <row r="43" spans="1:14" ht="36" customHeight="1" x14ac:dyDescent="0.25">
      <c r="A43" s="57">
        <v>2564</v>
      </c>
      <c r="B43" s="60" t="s">
        <v>693</v>
      </c>
      <c r="C43" s="170">
        <v>48558.851865405326</v>
      </c>
      <c r="D43" s="170">
        <v>261.00130417999998</v>
      </c>
      <c r="E43" s="170">
        <v>5206.8271456731391</v>
      </c>
      <c r="F43" s="170">
        <v>2019.1145778800001</v>
      </c>
      <c r="G43" s="170">
        <v>9752.4246311900188</v>
      </c>
      <c r="H43" s="170">
        <v>743.58692530999997</v>
      </c>
      <c r="I43" s="170">
        <v>4305.2662516999999</v>
      </c>
      <c r="J43" s="170">
        <v>2387.6330783689386</v>
      </c>
      <c r="K43" s="170">
        <v>17665.787100739824</v>
      </c>
      <c r="L43" s="519">
        <v>830.74872550682085</v>
      </c>
      <c r="M43" s="154">
        <v>91731.241605954099</v>
      </c>
      <c r="N43" s="793"/>
    </row>
    <row r="44" spans="1:14" ht="36" customHeight="1" x14ac:dyDescent="0.25">
      <c r="A44" s="62">
        <v>2564</v>
      </c>
      <c r="B44" s="63" t="s">
        <v>693</v>
      </c>
      <c r="C44" s="64">
        <v>57872.101932819372</v>
      </c>
      <c r="D44" s="64">
        <v>204.01544148000002</v>
      </c>
      <c r="E44" s="64">
        <v>5195.2289978455392</v>
      </c>
      <c r="F44" s="64">
        <v>2657.4330271700001</v>
      </c>
      <c r="G44" s="64">
        <v>9366.9485694099985</v>
      </c>
      <c r="H44" s="64">
        <v>413.78654302000001</v>
      </c>
      <c r="I44" s="171">
        <v>4252.3125940900009</v>
      </c>
      <c r="J44" s="64">
        <v>2119.5925471099999</v>
      </c>
      <c r="K44" s="64">
        <v>17883.078314276692</v>
      </c>
      <c r="L44" s="173">
        <v>920.52724130695776</v>
      </c>
      <c r="M44" s="560">
        <v>100885.02520852858</v>
      </c>
    </row>
    <row r="45" spans="1:14" ht="21" x14ac:dyDescent="0.35">
      <c r="A45" s="37"/>
      <c r="B45" s="65"/>
      <c r="C45" s="33"/>
      <c r="D45" s="33"/>
      <c r="E45" s="33"/>
      <c r="F45" s="33"/>
      <c r="G45" s="33"/>
      <c r="H45" s="33"/>
      <c r="I45" s="33"/>
      <c r="J45" s="36"/>
      <c r="K45" s="36"/>
      <c r="L45" s="36"/>
      <c r="M45" s="36"/>
    </row>
    <row r="46" spans="1:14" ht="21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</row>
    <row r="47" spans="1:14" ht="21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</row>
  </sheetData>
  <mergeCells count="8">
    <mergeCell ref="I3:M3"/>
    <mergeCell ref="C5:I5"/>
    <mergeCell ref="J5:L5"/>
    <mergeCell ref="M5:M6"/>
    <mergeCell ref="A1:M1"/>
    <mergeCell ref="A2:M2"/>
    <mergeCell ref="A4:B6"/>
    <mergeCell ref="C4:M4"/>
  </mergeCells>
  <phoneticPr fontId="90" type="noConversion"/>
  <pageMargins left="0.25" right="0.25" top="0.75" bottom="0.75" header="0.3" footer="0.3"/>
  <pageSetup paperSize="9" scale="80" orientation="landscape" horizontalDpi="200" verticalDpi="200" r:id="rId1"/>
  <headerFooter>
    <oddFooter>&amp;C&amp;16 38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6" tint="0.79998168889431442"/>
    <pageSetUpPr fitToPage="1"/>
  </sheetPr>
  <dimension ref="A1:M47"/>
  <sheetViews>
    <sheetView zoomScale="90" zoomScaleNormal="90" workbookViewId="0">
      <selection activeCell="C46" sqref="C46"/>
    </sheetView>
  </sheetViews>
  <sheetFormatPr defaultColWidth="9" defaultRowHeight="15" x14ac:dyDescent="0.25"/>
  <cols>
    <col min="1" max="2" width="8.375" style="67" customWidth="1"/>
    <col min="3" max="3" width="14.625" style="67" bestFit="1" customWidth="1"/>
    <col min="4" max="5" width="11.25" style="67" customWidth="1"/>
    <col min="6" max="6" width="11.375" style="67" customWidth="1"/>
    <col min="7" max="7" width="15.125" style="67" customWidth="1"/>
    <col min="8" max="8" width="19" style="67" customWidth="1"/>
    <col min="9" max="9" width="18.25" style="67" customWidth="1"/>
    <col min="10" max="12" width="11.25" style="67" customWidth="1"/>
    <col min="13" max="13" width="14.375" style="67" customWidth="1"/>
    <col min="14" max="16384" width="9" style="67"/>
  </cols>
  <sheetData>
    <row r="1" spans="1:13" ht="28.5" x14ac:dyDescent="0.25">
      <c r="A1" s="1607" t="s">
        <v>864</v>
      </c>
      <c r="B1" s="1607"/>
      <c r="C1" s="1607"/>
      <c r="D1" s="1607"/>
      <c r="E1" s="1607"/>
      <c r="F1" s="1607"/>
      <c r="G1" s="1607"/>
      <c r="H1" s="1607"/>
      <c r="I1" s="1607"/>
      <c r="J1" s="1607"/>
      <c r="K1" s="1607"/>
      <c r="L1" s="1607"/>
      <c r="M1" s="1607"/>
    </row>
    <row r="2" spans="1:13" ht="28.5" x14ac:dyDescent="0.25">
      <c r="A2" s="1607" t="s">
        <v>865</v>
      </c>
      <c r="B2" s="1607"/>
      <c r="C2" s="1607"/>
      <c r="D2" s="1607"/>
      <c r="E2" s="1607"/>
      <c r="F2" s="1607"/>
      <c r="G2" s="1607"/>
      <c r="H2" s="1607"/>
      <c r="I2" s="1607"/>
      <c r="J2" s="1607"/>
      <c r="K2" s="1607"/>
      <c r="L2" s="1607"/>
      <c r="M2" s="1607"/>
    </row>
    <row r="3" spans="1:13" ht="23.25" x14ac:dyDescent="0.35">
      <c r="A3" s="52"/>
      <c r="B3" s="53"/>
      <c r="C3" s="172">
        <v>1000</v>
      </c>
      <c r="D3" s="53"/>
      <c r="E3" s="53"/>
      <c r="F3" s="53"/>
      <c r="G3" s="53"/>
      <c r="H3" s="53"/>
      <c r="I3" s="1656" t="s">
        <v>249</v>
      </c>
      <c r="J3" s="1656"/>
      <c r="K3" s="1656"/>
      <c r="L3" s="1656"/>
      <c r="M3" s="1656"/>
    </row>
    <row r="4" spans="1:13" ht="48" customHeight="1" x14ac:dyDescent="0.25">
      <c r="A4" s="1663" t="s">
        <v>891</v>
      </c>
      <c r="B4" s="1664"/>
      <c r="C4" s="1657" t="s">
        <v>892</v>
      </c>
      <c r="D4" s="1658"/>
      <c r="E4" s="1658"/>
      <c r="F4" s="1658"/>
      <c r="G4" s="1658"/>
      <c r="H4" s="1658"/>
      <c r="I4" s="1658"/>
      <c r="J4" s="1658"/>
      <c r="K4" s="1658"/>
      <c r="L4" s="1658"/>
      <c r="M4" s="1659"/>
    </row>
    <row r="5" spans="1:13" ht="48" customHeight="1" x14ac:dyDescent="0.25">
      <c r="A5" s="1665"/>
      <c r="B5" s="1666"/>
      <c r="C5" s="1657" t="s">
        <v>886</v>
      </c>
      <c r="D5" s="1658"/>
      <c r="E5" s="1658"/>
      <c r="F5" s="1658"/>
      <c r="G5" s="1658"/>
      <c r="H5" s="1658"/>
      <c r="I5" s="1659"/>
      <c r="J5" s="1669" t="s">
        <v>887</v>
      </c>
      <c r="K5" s="1670"/>
      <c r="L5" s="1671"/>
      <c r="M5" s="1677" t="s">
        <v>596</v>
      </c>
    </row>
    <row r="6" spans="1:13" ht="64.150000000000006" customHeight="1" x14ac:dyDescent="0.25">
      <c r="A6" s="1667"/>
      <c r="B6" s="1668"/>
      <c r="C6" s="1404" t="s">
        <v>876</v>
      </c>
      <c r="D6" s="1405" t="s">
        <v>877</v>
      </c>
      <c r="E6" s="1405" t="s">
        <v>878</v>
      </c>
      <c r="F6" s="1405" t="s">
        <v>879</v>
      </c>
      <c r="G6" s="1405" t="s">
        <v>880</v>
      </c>
      <c r="H6" s="1405" t="s">
        <v>881</v>
      </c>
      <c r="I6" s="1405" t="s">
        <v>882</v>
      </c>
      <c r="J6" s="1406" t="s">
        <v>883</v>
      </c>
      <c r="K6" s="1406" t="s">
        <v>884</v>
      </c>
      <c r="L6" s="1406" t="s">
        <v>885</v>
      </c>
      <c r="M6" s="1677"/>
    </row>
    <row r="7" spans="1:13" ht="21" hidden="1" x14ac:dyDescent="0.35">
      <c r="A7" s="30">
        <v>2527</v>
      </c>
      <c r="B7" s="31" t="s">
        <v>278</v>
      </c>
      <c r="C7" s="54">
        <v>2327.549</v>
      </c>
      <c r="D7" s="54">
        <v>1573.4079999999999</v>
      </c>
      <c r="E7" s="54">
        <v>51.783000000000001</v>
      </c>
      <c r="F7" s="54">
        <v>0</v>
      </c>
      <c r="G7" s="54">
        <v>0</v>
      </c>
      <c r="H7" s="54">
        <v>0</v>
      </c>
      <c r="I7" s="54">
        <v>0</v>
      </c>
      <c r="J7" s="54">
        <v>0</v>
      </c>
      <c r="K7" s="54">
        <v>0</v>
      </c>
      <c r="L7" s="54">
        <v>0</v>
      </c>
      <c r="M7" s="174">
        <v>1563.481</v>
      </c>
    </row>
    <row r="8" spans="1:13" ht="21" hidden="1" x14ac:dyDescent="0.35">
      <c r="A8" s="30">
        <v>2528</v>
      </c>
      <c r="B8" s="31" t="s">
        <v>279</v>
      </c>
      <c r="C8" s="54">
        <v>2930.143</v>
      </c>
      <c r="D8" s="54">
        <v>1670.6179999999999</v>
      </c>
      <c r="E8" s="54">
        <v>71.114000000000004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4">
        <v>0</v>
      </c>
      <c r="M8" s="175">
        <v>1561.04</v>
      </c>
    </row>
    <row r="9" spans="1:13" ht="21" hidden="1" x14ac:dyDescent="0.35">
      <c r="A9" s="30">
        <v>2529</v>
      </c>
      <c r="B9" s="31" t="s">
        <v>280</v>
      </c>
      <c r="C9" s="54">
        <v>3357.5419999999999</v>
      </c>
      <c r="D9" s="54">
        <v>1722.0930000000001</v>
      </c>
      <c r="E9" s="54">
        <v>80.287999999999997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4">
        <v>0</v>
      </c>
      <c r="M9" s="176">
        <v>1828.915</v>
      </c>
    </row>
    <row r="10" spans="1:13" ht="21" hidden="1" x14ac:dyDescent="0.35">
      <c r="A10" s="30">
        <v>2530</v>
      </c>
      <c r="B10" s="31" t="s">
        <v>281</v>
      </c>
      <c r="C10" s="54">
        <v>4108.2070000000003</v>
      </c>
      <c r="D10" s="54">
        <v>1831.6679999999999</v>
      </c>
      <c r="E10" s="54">
        <v>91.049000000000007</v>
      </c>
      <c r="F10" s="54">
        <v>0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4">
        <v>0</v>
      </c>
      <c r="M10" s="161">
        <v>2614.567</v>
      </c>
    </row>
    <row r="11" spans="1:13" ht="21" hidden="1" x14ac:dyDescent="0.35">
      <c r="A11" s="30">
        <v>2531</v>
      </c>
      <c r="B11" s="31" t="s">
        <v>282</v>
      </c>
      <c r="C11" s="54">
        <v>5276.0140000000001</v>
      </c>
      <c r="D11" s="54">
        <v>2081.607</v>
      </c>
      <c r="E11" s="54">
        <v>125.339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4">
        <v>0</v>
      </c>
      <c r="M11" s="161">
        <v>3523.902</v>
      </c>
    </row>
    <row r="12" spans="1:13" ht="21" hidden="1" x14ac:dyDescent="0.35">
      <c r="A12" s="30">
        <v>2532</v>
      </c>
      <c r="B12" s="31" t="s">
        <v>283</v>
      </c>
      <c r="C12" s="54">
        <v>7041.73</v>
      </c>
      <c r="D12" s="54">
        <v>2376.201</v>
      </c>
      <c r="E12" s="54">
        <v>147.441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4">
        <v>0</v>
      </c>
      <c r="M12" s="161">
        <v>4852.8450000000003</v>
      </c>
    </row>
    <row r="13" spans="1:13" ht="21" hidden="1" x14ac:dyDescent="0.35">
      <c r="A13" s="30">
        <v>2533</v>
      </c>
      <c r="B13" s="31" t="s">
        <v>284</v>
      </c>
      <c r="C13" s="54">
        <v>9617.9459999999999</v>
      </c>
      <c r="D13" s="54">
        <v>2932.0709999999999</v>
      </c>
      <c r="E13" s="54">
        <v>215.25800000000001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161">
        <v>6642.2820000000002</v>
      </c>
    </row>
    <row r="14" spans="1:13" ht="21" hidden="1" x14ac:dyDescent="0.35">
      <c r="A14" s="30">
        <v>2534</v>
      </c>
      <c r="B14" s="31" t="s">
        <v>285</v>
      </c>
      <c r="C14" s="54">
        <v>12811.963</v>
      </c>
      <c r="D14" s="54">
        <v>2926.2660000000001</v>
      </c>
      <c r="E14" s="54">
        <v>289.68700000000001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161">
        <v>7305.4740000000002</v>
      </c>
    </row>
    <row r="15" spans="1:13" ht="21" hidden="1" x14ac:dyDescent="0.35">
      <c r="A15" s="30">
        <v>2535</v>
      </c>
      <c r="B15" s="31" t="s">
        <v>286</v>
      </c>
      <c r="C15" s="54">
        <v>16579.309000000001</v>
      </c>
      <c r="D15" s="54">
        <v>3251.7640000000001</v>
      </c>
      <c r="E15" s="54">
        <v>380.04500000000002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4">
        <v>0</v>
      </c>
      <c r="M15" s="161">
        <v>8198.2160000000003</v>
      </c>
    </row>
    <row r="16" spans="1:13" ht="21" hidden="1" x14ac:dyDescent="0.35">
      <c r="A16" s="30">
        <v>2536</v>
      </c>
      <c r="B16" s="31" t="s">
        <v>287</v>
      </c>
      <c r="C16" s="54">
        <v>20392.735000000001</v>
      </c>
      <c r="D16" s="54">
        <v>3490.5419999999999</v>
      </c>
      <c r="E16" s="54">
        <v>519.20399999999995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4">
        <v>0</v>
      </c>
      <c r="M16" s="161">
        <v>9110.4589999999989</v>
      </c>
    </row>
    <row r="17" spans="1:13" ht="21" hidden="1" x14ac:dyDescent="0.35">
      <c r="A17" s="30">
        <v>2537</v>
      </c>
      <c r="B17" s="31" t="s">
        <v>288</v>
      </c>
      <c r="C17" s="54">
        <v>24526.808000000001</v>
      </c>
      <c r="D17" s="54">
        <v>3927.2130000000002</v>
      </c>
      <c r="E17" s="54">
        <v>686.75900000000001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4">
        <v>0</v>
      </c>
      <c r="M17" s="161">
        <v>10543.962</v>
      </c>
    </row>
    <row r="18" spans="1:13" ht="21" hidden="1" x14ac:dyDescent="0.35">
      <c r="A18" s="30">
        <v>2538</v>
      </c>
      <c r="B18" s="31" t="s">
        <v>289</v>
      </c>
      <c r="C18" s="54">
        <v>28873.388999999999</v>
      </c>
      <c r="D18" s="54">
        <v>4438.9160000000002</v>
      </c>
      <c r="E18" s="54">
        <v>851.03899999999999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4">
        <v>0</v>
      </c>
      <c r="M18" s="161">
        <v>12543.849</v>
      </c>
    </row>
    <row r="19" spans="1:13" ht="21" hidden="1" x14ac:dyDescent="0.35">
      <c r="A19" s="30">
        <v>2539</v>
      </c>
      <c r="B19" s="31" t="s">
        <v>290</v>
      </c>
      <c r="C19" s="54">
        <v>33651.086000000003</v>
      </c>
      <c r="D19" s="54">
        <v>5026.5929999999998</v>
      </c>
      <c r="E19" s="54">
        <v>931.09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161">
        <v>14616.698999999999</v>
      </c>
    </row>
    <row r="20" spans="1:13" ht="21" hidden="1" x14ac:dyDescent="0.35">
      <c r="A20" s="30">
        <v>2540</v>
      </c>
      <c r="B20" s="31" t="s">
        <v>291</v>
      </c>
      <c r="C20" s="54">
        <v>37401.951000000001</v>
      </c>
      <c r="D20" s="54">
        <v>5600.8059999999996</v>
      </c>
      <c r="E20" s="54">
        <v>1128.8140000000001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161">
        <v>12671.138999999999</v>
      </c>
    </row>
    <row r="21" spans="1:13" ht="21" hidden="1" x14ac:dyDescent="0.35">
      <c r="A21" s="30">
        <v>2541</v>
      </c>
      <c r="B21" s="31" t="s">
        <v>292</v>
      </c>
      <c r="C21" s="54">
        <v>37929.205999999998</v>
      </c>
      <c r="D21" s="54">
        <v>5739.9949999999999</v>
      </c>
      <c r="E21" s="54">
        <v>1040.9570000000001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4">
        <v>0</v>
      </c>
      <c r="M21" s="161">
        <v>9771.4149999999991</v>
      </c>
    </row>
    <row r="22" spans="1:13" ht="21" hidden="1" x14ac:dyDescent="0.35">
      <c r="A22" s="30">
        <v>2542</v>
      </c>
      <c r="B22" s="31" t="s">
        <v>293</v>
      </c>
      <c r="C22" s="54">
        <v>39946.247000000003</v>
      </c>
      <c r="D22" s="54">
        <v>5832.8010000000004</v>
      </c>
      <c r="E22" s="54">
        <v>1084.7860000000001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4">
        <v>0</v>
      </c>
      <c r="M22" s="161">
        <v>13525.031999999999</v>
      </c>
    </row>
    <row r="23" spans="1:13" ht="21" hidden="1" x14ac:dyDescent="0.35">
      <c r="A23" s="30">
        <v>2543</v>
      </c>
      <c r="B23" s="31" t="s">
        <v>294</v>
      </c>
      <c r="C23" s="54">
        <v>46212</v>
      </c>
      <c r="D23" s="54">
        <v>6028</v>
      </c>
      <c r="E23" s="54">
        <v>1260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161">
        <v>17202</v>
      </c>
    </row>
    <row r="24" spans="1:13" ht="21" hidden="1" x14ac:dyDescent="0.35">
      <c r="A24" s="30">
        <v>2544</v>
      </c>
      <c r="B24" s="31" t="s">
        <v>295</v>
      </c>
      <c r="C24" s="32">
        <v>53265</v>
      </c>
      <c r="D24" s="32">
        <v>6311</v>
      </c>
      <c r="E24" s="32">
        <v>1559</v>
      </c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4">
        <v>0</v>
      </c>
      <c r="M24" s="161">
        <v>20929</v>
      </c>
    </row>
    <row r="25" spans="1:13" ht="21" hidden="1" x14ac:dyDescent="0.35">
      <c r="A25" s="30">
        <v>2546</v>
      </c>
      <c r="B25" s="31" t="s">
        <v>296</v>
      </c>
      <c r="C25" s="32">
        <v>79365.121923649989</v>
      </c>
      <c r="D25" s="32">
        <v>6722.12722287</v>
      </c>
      <c r="E25" s="32">
        <v>2229.8518935499997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161">
        <v>29524.979268050003</v>
      </c>
    </row>
    <row r="26" spans="1:13" ht="21" hidden="1" x14ac:dyDescent="0.35">
      <c r="A26" s="30">
        <v>2547</v>
      </c>
      <c r="B26" s="31" t="s">
        <v>297</v>
      </c>
      <c r="C26" s="32">
        <v>94415.685100944043</v>
      </c>
      <c r="D26" s="32">
        <v>7047.9999969400005</v>
      </c>
      <c r="E26" s="32">
        <v>2591.0991378300005</v>
      </c>
      <c r="F26" s="54">
        <v>0</v>
      </c>
      <c r="G26" s="54">
        <v>0</v>
      </c>
      <c r="H26" s="54">
        <v>0</v>
      </c>
      <c r="I26" s="54">
        <v>50.073735930000005</v>
      </c>
      <c r="J26" s="54">
        <v>0</v>
      </c>
      <c r="K26" s="54">
        <v>0</v>
      </c>
      <c r="L26" s="54">
        <v>0</v>
      </c>
      <c r="M26" s="161">
        <v>26593.342659887265</v>
      </c>
    </row>
    <row r="27" spans="1:13" ht="21" hidden="1" x14ac:dyDescent="0.35">
      <c r="A27" s="30">
        <v>2548</v>
      </c>
      <c r="B27" s="31" t="s">
        <v>298</v>
      </c>
      <c r="C27" s="32">
        <v>108307.30885997</v>
      </c>
      <c r="D27" s="32">
        <v>7482.4197705500001</v>
      </c>
      <c r="E27" s="32">
        <v>2962.5455618071251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  <c r="M27" s="161">
        <v>27522.121653687391</v>
      </c>
    </row>
    <row r="28" spans="1:13" ht="21" hidden="1" x14ac:dyDescent="0.35">
      <c r="A28" s="30">
        <v>2549</v>
      </c>
      <c r="B28" s="31" t="s">
        <v>299</v>
      </c>
      <c r="C28" s="32">
        <v>116899.54209916094</v>
      </c>
      <c r="D28" s="32">
        <v>7589.2149321199995</v>
      </c>
      <c r="E28" s="32">
        <v>4022.0544880410366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4">
        <v>0</v>
      </c>
      <c r="M28" s="161">
        <v>29368.059704791543</v>
      </c>
    </row>
    <row r="29" spans="1:13" ht="21" hidden="1" x14ac:dyDescent="0.35">
      <c r="A29" s="30">
        <v>2550</v>
      </c>
      <c r="B29" s="31" t="s">
        <v>300</v>
      </c>
      <c r="C29" s="32">
        <v>124834.52184657006</v>
      </c>
      <c r="D29" s="32">
        <v>7534.2461497700006</v>
      </c>
      <c r="E29" s="32">
        <v>5007.8127857662303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161">
        <v>39330.327313403614</v>
      </c>
    </row>
    <row r="30" spans="1:13" ht="21" hidden="1" x14ac:dyDescent="0.35">
      <c r="A30" s="30">
        <v>2551</v>
      </c>
      <c r="B30" s="31" t="s">
        <v>301</v>
      </c>
      <c r="C30" s="32">
        <v>136027.20688108259</v>
      </c>
      <c r="D30" s="32">
        <v>7636.1947612100003</v>
      </c>
      <c r="E30" s="32">
        <v>6780.6102163100004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0</v>
      </c>
      <c r="L30" s="54">
        <v>0</v>
      </c>
      <c r="M30" s="161">
        <v>39072.261565579996</v>
      </c>
    </row>
    <row r="31" spans="1:13" ht="21" hidden="1" x14ac:dyDescent="0.35">
      <c r="A31" s="164">
        <v>2552</v>
      </c>
      <c r="B31" s="165" t="s">
        <v>302</v>
      </c>
      <c r="C31" s="166">
        <v>152373.70743629738</v>
      </c>
      <c r="D31" s="166">
        <v>7664.0495663299998</v>
      </c>
      <c r="E31" s="166">
        <v>7150.8176039283544</v>
      </c>
      <c r="F31" s="445">
        <v>0</v>
      </c>
      <c r="G31" s="445">
        <v>0</v>
      </c>
      <c r="H31" s="445">
        <v>0</v>
      </c>
      <c r="I31" s="446">
        <v>0</v>
      </c>
      <c r="J31" s="445">
        <v>0</v>
      </c>
      <c r="K31" s="445">
        <v>0</v>
      </c>
      <c r="L31" s="445">
        <v>0</v>
      </c>
      <c r="M31" s="448">
        <v>167188.57460655575</v>
      </c>
    </row>
    <row r="32" spans="1:13" ht="21" hidden="1" x14ac:dyDescent="0.35">
      <c r="A32" s="57">
        <v>2553</v>
      </c>
      <c r="B32" s="58" t="s">
        <v>303</v>
      </c>
      <c r="C32" s="59">
        <v>183067.57962921329</v>
      </c>
      <c r="D32" s="59">
        <v>7644.3993247399994</v>
      </c>
      <c r="E32" s="59">
        <v>8365.3639051567261</v>
      </c>
      <c r="F32" s="445">
        <v>0</v>
      </c>
      <c r="G32" s="445">
        <v>0</v>
      </c>
      <c r="H32" s="445">
        <v>0</v>
      </c>
      <c r="I32" s="447">
        <v>0</v>
      </c>
      <c r="J32" s="445">
        <v>0</v>
      </c>
      <c r="K32" s="445">
        <v>0</v>
      </c>
      <c r="L32" s="445">
        <v>0</v>
      </c>
      <c r="M32" s="449">
        <v>199077.34285911001</v>
      </c>
    </row>
    <row r="33" spans="1:13" ht="36" hidden="1" customHeight="1" x14ac:dyDescent="0.35">
      <c r="A33" s="57">
        <v>2554</v>
      </c>
      <c r="B33" s="60" t="s">
        <v>304</v>
      </c>
      <c r="C33" s="59">
        <v>210387</v>
      </c>
      <c r="D33" s="59">
        <v>7617</v>
      </c>
      <c r="E33" s="59">
        <v>8980</v>
      </c>
      <c r="F33" s="445">
        <v>0</v>
      </c>
      <c r="G33" s="445">
        <v>0</v>
      </c>
      <c r="H33" s="445">
        <v>0</v>
      </c>
      <c r="I33" s="447">
        <v>0</v>
      </c>
      <c r="J33" s="445">
        <v>0</v>
      </c>
      <c r="K33" s="445">
        <v>0</v>
      </c>
      <c r="L33" s="445">
        <v>0</v>
      </c>
      <c r="M33" s="154">
        <v>226984</v>
      </c>
    </row>
    <row r="34" spans="1:13" ht="36" hidden="1" customHeight="1" x14ac:dyDescent="0.35">
      <c r="A34" s="57">
        <v>2555</v>
      </c>
      <c r="B34" s="60" t="s">
        <v>305</v>
      </c>
      <c r="C34" s="59">
        <v>239348</v>
      </c>
      <c r="D34" s="59">
        <v>7324</v>
      </c>
      <c r="E34" s="59">
        <v>9475</v>
      </c>
      <c r="F34" s="445">
        <v>0</v>
      </c>
      <c r="G34" s="445">
        <v>0</v>
      </c>
      <c r="H34" s="445">
        <v>0</v>
      </c>
      <c r="I34" s="447">
        <v>1.05549038</v>
      </c>
      <c r="J34" s="445">
        <v>0</v>
      </c>
      <c r="K34" s="445">
        <v>0</v>
      </c>
      <c r="L34" s="445">
        <v>0</v>
      </c>
      <c r="M34" s="154">
        <v>256148.05549038001</v>
      </c>
    </row>
    <row r="35" spans="1:13" ht="36" hidden="1" customHeight="1" x14ac:dyDescent="0.35">
      <c r="A35" s="57">
        <v>2556</v>
      </c>
      <c r="B35" s="60" t="s">
        <v>306</v>
      </c>
      <c r="C35" s="61">
        <v>273082.01718192693</v>
      </c>
      <c r="D35" s="59">
        <v>6862.3006926900007</v>
      </c>
      <c r="E35" s="59">
        <v>10285.594666151999</v>
      </c>
      <c r="F35" s="445">
        <v>0</v>
      </c>
      <c r="G35" s="445">
        <v>0</v>
      </c>
      <c r="H35" s="445">
        <v>0</v>
      </c>
      <c r="I35" s="447">
        <v>0</v>
      </c>
      <c r="J35" s="445">
        <v>0</v>
      </c>
      <c r="K35" s="445">
        <v>0</v>
      </c>
      <c r="L35" s="445">
        <v>0</v>
      </c>
      <c r="M35" s="154">
        <v>290229.91254076897</v>
      </c>
    </row>
    <row r="36" spans="1:13" ht="36" hidden="1" customHeight="1" x14ac:dyDescent="0.35">
      <c r="A36" s="57">
        <v>2557</v>
      </c>
      <c r="B36" s="60" t="s">
        <v>307</v>
      </c>
      <c r="C36" s="61">
        <v>307172.30241003289</v>
      </c>
      <c r="D36" s="59">
        <v>6801.1929243800014</v>
      </c>
      <c r="E36" s="59">
        <v>11184.423502719328</v>
      </c>
      <c r="F36" s="445">
        <v>0</v>
      </c>
      <c r="G36" s="445">
        <v>0</v>
      </c>
      <c r="H36" s="445">
        <v>0</v>
      </c>
      <c r="I36" s="447">
        <v>-1.05549038</v>
      </c>
      <c r="J36" s="445">
        <v>0</v>
      </c>
      <c r="K36" s="445">
        <v>0</v>
      </c>
      <c r="L36" s="445">
        <v>0</v>
      </c>
      <c r="M36" s="154">
        <v>325156.86334675224</v>
      </c>
    </row>
    <row r="37" spans="1:13" ht="36" hidden="1" customHeight="1" x14ac:dyDescent="0.35">
      <c r="A37" s="57">
        <v>2558</v>
      </c>
      <c r="B37" s="60" t="s">
        <v>310</v>
      </c>
      <c r="C37" s="170">
        <v>285561.4827377281</v>
      </c>
      <c r="D37" s="170">
        <v>6459.5544864439998</v>
      </c>
      <c r="E37" s="170">
        <v>4582.488435136449</v>
      </c>
      <c r="F37" s="505">
        <v>4791.93352942</v>
      </c>
      <c r="G37" s="505">
        <v>1545.7207885800001</v>
      </c>
      <c r="H37" s="505">
        <v>1987.57719331</v>
      </c>
      <c r="I37" s="505">
        <v>5.4236791700000007</v>
      </c>
      <c r="J37" s="505">
        <v>9736.1909958978649</v>
      </c>
      <c r="K37" s="505">
        <v>43883.8132150073</v>
      </c>
      <c r="L37" s="120">
        <v>2546.1836605299995</v>
      </c>
      <c r="M37" s="154">
        <v>361100.36872122379</v>
      </c>
    </row>
    <row r="38" spans="1:13" ht="36" hidden="1" customHeight="1" x14ac:dyDescent="0.25">
      <c r="A38" s="57">
        <v>2559</v>
      </c>
      <c r="B38" s="60" t="s">
        <v>635</v>
      </c>
      <c r="C38" s="170">
        <v>320550.44947019324</v>
      </c>
      <c r="D38" s="170">
        <v>6131.9134247780003</v>
      </c>
      <c r="E38" s="170">
        <v>5130.3354517558882</v>
      </c>
      <c r="F38" s="170">
        <v>6280.3542608999987</v>
      </c>
      <c r="G38" s="170">
        <v>3214.4795312299993</v>
      </c>
      <c r="H38" s="170">
        <v>1829.91386934</v>
      </c>
      <c r="I38" s="170">
        <v>-1.693865</v>
      </c>
      <c r="J38" s="170">
        <v>10269.106983531296</v>
      </c>
      <c r="K38" s="170">
        <v>46576.643348771482</v>
      </c>
      <c r="L38" s="519">
        <v>2584.0806640326073</v>
      </c>
      <c r="M38" s="154">
        <v>402565.58313953248</v>
      </c>
    </row>
    <row r="39" spans="1:13" ht="36" hidden="1" customHeight="1" x14ac:dyDescent="0.25">
      <c r="A39" s="57">
        <v>2560</v>
      </c>
      <c r="B39" s="60" t="s">
        <v>638</v>
      </c>
      <c r="C39" s="170">
        <v>340211.24578116002</v>
      </c>
      <c r="D39" s="170">
        <v>5816.0382224519999</v>
      </c>
      <c r="E39" s="170">
        <v>5055.2457915511932</v>
      </c>
      <c r="F39" s="170">
        <v>7536.7821393300019</v>
      </c>
      <c r="G39" s="170">
        <v>5124.0299070000001</v>
      </c>
      <c r="H39" s="170">
        <v>1708.7012257699998</v>
      </c>
      <c r="I39" s="1058">
        <v>-3.4314359999999997</v>
      </c>
      <c r="J39" s="170">
        <v>8934.4361204237903</v>
      </c>
      <c r="K39" s="170">
        <v>49477.431856459771</v>
      </c>
      <c r="L39" s="519">
        <v>4628.6339977043572</v>
      </c>
      <c r="M39" s="154">
        <v>428489.11360585113</v>
      </c>
    </row>
    <row r="40" spans="1:13" ht="36" customHeight="1" x14ac:dyDescent="0.25">
      <c r="A40" s="57">
        <v>2561</v>
      </c>
      <c r="B40" s="60" t="s">
        <v>652</v>
      </c>
      <c r="C40" s="170">
        <v>342547.33855858742</v>
      </c>
      <c r="D40" s="170">
        <v>5547.0872229127526</v>
      </c>
      <c r="E40" s="170">
        <v>5778.3533110607559</v>
      </c>
      <c r="F40" s="170">
        <v>8279.8667331499983</v>
      </c>
      <c r="G40" s="170">
        <v>9951.3777267400019</v>
      </c>
      <c r="H40" s="170">
        <v>1583.7420393000002</v>
      </c>
      <c r="I40" s="170">
        <v>34.151761</v>
      </c>
      <c r="J40" s="170">
        <v>8322.6487697554167</v>
      </c>
      <c r="K40" s="170">
        <v>54401.222768117543</v>
      </c>
      <c r="L40" s="519">
        <v>4077.5503135542172</v>
      </c>
      <c r="M40" s="154">
        <v>440523.33920417813</v>
      </c>
    </row>
    <row r="41" spans="1:13" ht="36" customHeight="1" x14ac:dyDescent="0.25">
      <c r="A41" s="57">
        <v>2562</v>
      </c>
      <c r="B41" s="60" t="s">
        <v>662</v>
      </c>
      <c r="C41" s="170">
        <v>316289.7559057895</v>
      </c>
      <c r="D41" s="170">
        <v>5350.4745414448562</v>
      </c>
      <c r="E41" s="170">
        <v>6377.0980225678168</v>
      </c>
      <c r="F41" s="170">
        <v>8928.9029835793353</v>
      </c>
      <c r="G41" s="170">
        <v>14238.745860236508</v>
      </c>
      <c r="H41" s="170">
        <v>1463.8187838947827</v>
      </c>
      <c r="I41" s="170">
        <v>39.535098250000004</v>
      </c>
      <c r="J41" s="170">
        <v>7899.3264640591497</v>
      </c>
      <c r="K41" s="170">
        <v>59405.883074406425</v>
      </c>
      <c r="L41" s="519">
        <v>4339.3913167992641</v>
      </c>
      <c r="M41" s="154">
        <v>424332.9320510276</v>
      </c>
    </row>
    <row r="42" spans="1:13" ht="36" customHeight="1" x14ac:dyDescent="0.25">
      <c r="A42" s="57">
        <v>2563</v>
      </c>
      <c r="B42" s="60" t="s">
        <v>664</v>
      </c>
      <c r="C42" s="170">
        <v>316121.77505915344</v>
      </c>
      <c r="D42" s="170">
        <v>5093.9920852100004</v>
      </c>
      <c r="E42" s="170">
        <v>6493.9883199525184</v>
      </c>
      <c r="F42" s="170">
        <v>10986.698439860002</v>
      </c>
      <c r="G42" s="170">
        <v>14411.79616019419</v>
      </c>
      <c r="H42" s="170">
        <v>1264.5469473300002</v>
      </c>
      <c r="I42" s="170">
        <v>39.053476170000003</v>
      </c>
      <c r="J42" s="170">
        <v>8261.2994211983714</v>
      </c>
      <c r="K42" s="170">
        <v>64552.810562629908</v>
      </c>
      <c r="L42" s="519">
        <v>4877.2516504907553</v>
      </c>
      <c r="M42" s="154">
        <v>432103.21212218917</v>
      </c>
    </row>
    <row r="43" spans="1:13" ht="36" customHeight="1" x14ac:dyDescent="0.25">
      <c r="A43" s="57">
        <v>2564</v>
      </c>
      <c r="B43" s="60" t="s">
        <v>693</v>
      </c>
      <c r="C43" s="170">
        <v>308687.53108530707</v>
      </c>
      <c r="D43" s="170">
        <v>4684.7282464999998</v>
      </c>
      <c r="E43" s="170">
        <v>6927.8579913569629</v>
      </c>
      <c r="F43" s="170">
        <v>12183.352685510003</v>
      </c>
      <c r="G43" s="170">
        <v>15358.270098771793</v>
      </c>
      <c r="H43" s="170">
        <v>1474.3013866000001</v>
      </c>
      <c r="I43" s="170">
        <v>43.419346760000003</v>
      </c>
      <c r="J43" s="170">
        <v>8657.4871050525817</v>
      </c>
      <c r="K43" s="170">
        <v>68481.894758468625</v>
      </c>
      <c r="L43" s="519">
        <v>4767.1744214245891</v>
      </c>
      <c r="M43" s="154">
        <v>431266.01712575165</v>
      </c>
    </row>
    <row r="44" spans="1:13" ht="36" customHeight="1" x14ac:dyDescent="0.25">
      <c r="A44" s="62">
        <v>2565</v>
      </c>
      <c r="B44" s="63" t="s">
        <v>753</v>
      </c>
      <c r="C44" s="171">
        <v>291025.39702383068</v>
      </c>
      <c r="D44" s="171">
        <v>4322.4941715700006</v>
      </c>
      <c r="E44" s="171">
        <v>6199.0042987544657</v>
      </c>
      <c r="F44" s="171">
        <v>12877.428915469998</v>
      </c>
      <c r="G44" s="171">
        <v>20719.248481532788</v>
      </c>
      <c r="H44" s="171">
        <v>1892.4509097600001</v>
      </c>
      <c r="I44" s="171">
        <v>43.922804919999997</v>
      </c>
      <c r="J44" s="171">
        <v>9016.2054788200021</v>
      </c>
      <c r="K44" s="171">
        <v>75124.805323603301</v>
      </c>
      <c r="L44" s="512">
        <v>4846.7217605130418</v>
      </c>
      <c r="M44" s="560">
        <v>426067.67916877428</v>
      </c>
    </row>
    <row r="45" spans="1:13" ht="21" x14ac:dyDescent="0.35">
      <c r="A45" s="37"/>
      <c r="B45" s="65"/>
      <c r="C45" s="33"/>
      <c r="D45" s="33"/>
      <c r="E45" s="33"/>
      <c r="F45" s="33"/>
      <c r="G45" s="33"/>
      <c r="H45" s="33"/>
      <c r="I45" s="33"/>
      <c r="J45" s="36"/>
      <c r="K45" s="36"/>
      <c r="L45" s="36"/>
      <c r="M45" s="36"/>
    </row>
    <row r="46" spans="1:13" ht="21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</row>
    <row r="47" spans="1:13" ht="21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</row>
  </sheetData>
  <mergeCells count="8">
    <mergeCell ref="I3:M3"/>
    <mergeCell ref="C5:I5"/>
    <mergeCell ref="J5:L5"/>
    <mergeCell ref="M5:M6"/>
    <mergeCell ref="A1:M1"/>
    <mergeCell ref="A2:M2"/>
    <mergeCell ref="A4:B6"/>
    <mergeCell ref="C4:M4"/>
  </mergeCells>
  <phoneticPr fontId="90" type="noConversion"/>
  <pageMargins left="0.25" right="0.25" top="0.75" bottom="0.75" header="0.3" footer="0.3"/>
  <pageSetup paperSize="9" scale="79" orientation="landscape" horizontalDpi="200" verticalDpi="200" r:id="rId1"/>
  <headerFooter>
    <oddFooter>&amp;C&amp;16 39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6" tint="0.79998168889431442"/>
    <pageSetUpPr fitToPage="1"/>
  </sheetPr>
  <dimension ref="A1:M47"/>
  <sheetViews>
    <sheetView zoomScale="90" zoomScaleNormal="90" workbookViewId="0">
      <selection activeCell="C46" sqref="C46"/>
    </sheetView>
  </sheetViews>
  <sheetFormatPr defaultColWidth="9" defaultRowHeight="15" x14ac:dyDescent="0.25"/>
  <cols>
    <col min="1" max="1" width="6.875" style="67" customWidth="1"/>
    <col min="2" max="2" width="8.75" style="67" customWidth="1"/>
    <col min="3" max="3" width="14.625" style="67" bestFit="1" customWidth="1"/>
    <col min="4" max="5" width="11.25" style="67" customWidth="1"/>
    <col min="6" max="6" width="11.375" style="67" customWidth="1"/>
    <col min="7" max="7" width="14.875" style="67" customWidth="1"/>
    <col min="8" max="8" width="19" style="67" customWidth="1"/>
    <col min="9" max="9" width="18.25" style="67" customWidth="1"/>
    <col min="10" max="12" width="11.25" style="67" customWidth="1"/>
    <col min="13" max="13" width="14.375" style="67" customWidth="1"/>
    <col min="14" max="16384" width="9" style="67"/>
  </cols>
  <sheetData>
    <row r="1" spans="1:13" ht="28.5" x14ac:dyDescent="0.45">
      <c r="A1" s="1655" t="s">
        <v>866</v>
      </c>
      <c r="B1" s="1655"/>
      <c r="C1" s="1655"/>
      <c r="D1" s="1655"/>
      <c r="E1" s="1655"/>
      <c r="F1" s="1655"/>
      <c r="G1" s="1655"/>
      <c r="H1" s="1655"/>
      <c r="I1" s="1655"/>
      <c r="J1" s="1655"/>
      <c r="K1" s="1655"/>
      <c r="L1" s="1655"/>
      <c r="M1" s="1655"/>
    </row>
    <row r="2" spans="1:13" ht="28.5" x14ac:dyDescent="0.45">
      <c r="A2" s="1655" t="s">
        <v>867</v>
      </c>
      <c r="B2" s="1655"/>
      <c r="C2" s="1655"/>
      <c r="D2" s="1655"/>
      <c r="E2" s="1655"/>
      <c r="F2" s="1655"/>
      <c r="G2" s="1655"/>
      <c r="H2" s="1655"/>
      <c r="I2" s="1655"/>
      <c r="J2" s="1655"/>
      <c r="K2" s="1655"/>
      <c r="L2" s="1655"/>
      <c r="M2" s="1655"/>
    </row>
    <row r="3" spans="1:13" ht="23.25" x14ac:dyDescent="0.35">
      <c r="A3" s="52"/>
      <c r="B3" s="53"/>
      <c r="C3" s="172">
        <v>1000</v>
      </c>
      <c r="E3" s="162"/>
      <c r="F3" s="162"/>
      <c r="G3" s="162"/>
      <c r="H3" s="162"/>
      <c r="I3" s="162"/>
      <c r="J3" s="1678" t="s">
        <v>249</v>
      </c>
      <c r="K3" s="1678"/>
      <c r="L3" s="1678"/>
      <c r="M3" s="1678"/>
    </row>
    <row r="4" spans="1:13" ht="48" customHeight="1" x14ac:dyDescent="0.25">
      <c r="A4" s="1663" t="s">
        <v>891</v>
      </c>
      <c r="B4" s="1664"/>
      <c r="C4" s="1679" t="s">
        <v>893</v>
      </c>
      <c r="D4" s="1679"/>
      <c r="E4" s="1679"/>
      <c r="F4" s="1679"/>
      <c r="G4" s="1679"/>
      <c r="H4" s="1679"/>
      <c r="I4" s="1679"/>
      <c r="J4" s="1679"/>
      <c r="K4" s="1679"/>
      <c r="L4" s="1679"/>
      <c r="M4" s="1679"/>
    </row>
    <row r="5" spans="1:13" s="163" customFormat="1" ht="48" customHeight="1" x14ac:dyDescent="0.2">
      <c r="A5" s="1665"/>
      <c r="B5" s="1666"/>
      <c r="C5" s="1657" t="s">
        <v>886</v>
      </c>
      <c r="D5" s="1658"/>
      <c r="E5" s="1658"/>
      <c r="F5" s="1658"/>
      <c r="G5" s="1658"/>
      <c r="H5" s="1658"/>
      <c r="I5" s="1659"/>
      <c r="J5" s="1669" t="s">
        <v>887</v>
      </c>
      <c r="K5" s="1670"/>
      <c r="L5" s="1671"/>
      <c r="M5" s="1677" t="s">
        <v>596</v>
      </c>
    </row>
    <row r="6" spans="1:13" ht="56.25" customHeight="1" x14ac:dyDescent="0.25">
      <c r="A6" s="1667"/>
      <c r="B6" s="1668"/>
      <c r="C6" s="1404" t="s">
        <v>876</v>
      </c>
      <c r="D6" s="1405" t="s">
        <v>877</v>
      </c>
      <c r="E6" s="1405" t="s">
        <v>878</v>
      </c>
      <c r="F6" s="1405" t="s">
        <v>879</v>
      </c>
      <c r="G6" s="1405" t="s">
        <v>880</v>
      </c>
      <c r="H6" s="1405" t="s">
        <v>881</v>
      </c>
      <c r="I6" s="1405" t="s">
        <v>882</v>
      </c>
      <c r="J6" s="1406" t="s">
        <v>883</v>
      </c>
      <c r="K6" s="1406" t="s">
        <v>884</v>
      </c>
      <c r="L6" s="1406" t="s">
        <v>885</v>
      </c>
      <c r="M6" s="1677"/>
    </row>
    <row r="7" spans="1:13" ht="21" hidden="1" x14ac:dyDescent="0.35">
      <c r="A7" s="30">
        <v>2527</v>
      </c>
      <c r="B7" s="31" t="s">
        <v>278</v>
      </c>
      <c r="C7" s="54">
        <v>0</v>
      </c>
      <c r="D7" s="54">
        <v>7.0000000000000007E-2</v>
      </c>
      <c r="E7" s="54">
        <v>0</v>
      </c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174">
        <v>1563.481</v>
      </c>
    </row>
    <row r="8" spans="1:13" ht="21" hidden="1" x14ac:dyDescent="0.35">
      <c r="A8" s="30">
        <v>2528</v>
      </c>
      <c r="B8" s="31" t="s">
        <v>279</v>
      </c>
      <c r="C8" s="54">
        <v>0</v>
      </c>
      <c r="D8" s="54">
        <v>4.5999999999999999E-2</v>
      </c>
      <c r="E8" s="54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175">
        <v>1561.04</v>
      </c>
    </row>
    <row r="9" spans="1:13" ht="21" hidden="1" x14ac:dyDescent="0.35">
      <c r="A9" s="30">
        <v>2529</v>
      </c>
      <c r="B9" s="31" t="s">
        <v>280</v>
      </c>
      <c r="C9" s="54">
        <v>1.012</v>
      </c>
      <c r="D9" s="54">
        <v>3.3000000000000002E-2</v>
      </c>
      <c r="E9" s="54">
        <v>0</v>
      </c>
      <c r="F9" s="68">
        <v>0</v>
      </c>
      <c r="G9" s="68">
        <v>0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176">
        <v>1828.915</v>
      </c>
    </row>
    <row r="10" spans="1:13" ht="21" hidden="1" x14ac:dyDescent="0.35">
      <c r="A10" s="30">
        <v>2530</v>
      </c>
      <c r="B10" s="31" t="s">
        <v>281</v>
      </c>
      <c r="C10" s="54">
        <v>8.8010000000000002</v>
      </c>
      <c r="D10" s="54">
        <v>3.1E-2</v>
      </c>
      <c r="E10" s="54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161">
        <v>2614.567</v>
      </c>
    </row>
    <row r="11" spans="1:13" ht="21" hidden="1" x14ac:dyDescent="0.35">
      <c r="A11" s="30">
        <v>2531</v>
      </c>
      <c r="B11" s="31" t="s">
        <v>282</v>
      </c>
      <c r="C11" s="54">
        <v>3.8730000000000002</v>
      </c>
      <c r="D11" s="54">
        <v>0</v>
      </c>
      <c r="E11" s="54">
        <v>0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161">
        <v>3523.902</v>
      </c>
    </row>
    <row r="12" spans="1:13" ht="21" hidden="1" x14ac:dyDescent="0.35">
      <c r="A12" s="30">
        <v>2532</v>
      </c>
      <c r="B12" s="31" t="s">
        <v>283</v>
      </c>
      <c r="C12" s="54">
        <v>3.9159999999999999</v>
      </c>
      <c r="D12" s="54">
        <v>0</v>
      </c>
      <c r="E12" s="54">
        <v>0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161">
        <v>4852.8450000000003</v>
      </c>
    </row>
    <row r="13" spans="1:13" ht="21" hidden="1" x14ac:dyDescent="0.35">
      <c r="A13" s="30">
        <v>2533</v>
      </c>
      <c r="B13" s="31" t="s">
        <v>284</v>
      </c>
      <c r="C13" s="54">
        <v>7.8380000000000001</v>
      </c>
      <c r="D13" s="54">
        <v>0</v>
      </c>
      <c r="E13" s="54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161">
        <v>6642.2820000000002</v>
      </c>
    </row>
    <row r="14" spans="1:13" ht="21" hidden="1" x14ac:dyDescent="0.35">
      <c r="A14" s="30">
        <v>2534</v>
      </c>
      <c r="B14" s="31" t="s">
        <v>285</v>
      </c>
      <c r="C14" s="54">
        <v>47.984999999999999</v>
      </c>
      <c r="D14" s="54">
        <v>0</v>
      </c>
      <c r="E14" s="54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161">
        <v>7305.4740000000002</v>
      </c>
    </row>
    <row r="15" spans="1:13" ht="21" hidden="1" x14ac:dyDescent="0.35">
      <c r="A15" s="30">
        <v>2535</v>
      </c>
      <c r="B15" s="31" t="s">
        <v>286</v>
      </c>
      <c r="C15" s="54">
        <v>94.772999999999996</v>
      </c>
      <c r="D15" s="54">
        <v>0</v>
      </c>
      <c r="E15" s="54">
        <v>11.478999999999999</v>
      </c>
      <c r="F15" s="68">
        <v>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161">
        <v>8198.2160000000003</v>
      </c>
    </row>
    <row r="16" spans="1:13" ht="21" hidden="1" x14ac:dyDescent="0.35">
      <c r="A16" s="30">
        <v>2536</v>
      </c>
      <c r="B16" s="31" t="s">
        <v>287</v>
      </c>
      <c r="C16" s="54">
        <v>89.927000000000007</v>
      </c>
      <c r="D16" s="54">
        <v>0</v>
      </c>
      <c r="E16" s="54">
        <v>100.134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161">
        <v>9110.4589999999989</v>
      </c>
    </row>
    <row r="17" spans="1:13" ht="21" hidden="1" x14ac:dyDescent="0.35">
      <c r="A17" s="30">
        <v>2537</v>
      </c>
      <c r="B17" s="31" t="s">
        <v>288</v>
      </c>
      <c r="C17" s="54">
        <v>39.735999999999997</v>
      </c>
      <c r="D17" s="54">
        <v>0</v>
      </c>
      <c r="E17" s="54">
        <v>158.55799999999999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161">
        <v>10543.962</v>
      </c>
    </row>
    <row r="18" spans="1:13" ht="21" hidden="1" x14ac:dyDescent="0.35">
      <c r="A18" s="30">
        <v>2538</v>
      </c>
      <c r="B18" s="31" t="s">
        <v>289</v>
      </c>
      <c r="C18" s="54">
        <v>48.323999999999998</v>
      </c>
      <c r="D18" s="54">
        <v>0</v>
      </c>
      <c r="E18" s="54">
        <v>235.65100000000001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161">
        <v>12543.849</v>
      </c>
    </row>
    <row r="19" spans="1:13" ht="21" hidden="1" x14ac:dyDescent="0.35">
      <c r="A19" s="30">
        <v>2539</v>
      </c>
      <c r="B19" s="31" t="s">
        <v>290</v>
      </c>
      <c r="C19" s="54">
        <v>36.965000000000003</v>
      </c>
      <c r="D19" s="54">
        <v>0</v>
      </c>
      <c r="E19" s="54">
        <v>308.55599999999998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161">
        <v>14616.698999999999</v>
      </c>
    </row>
    <row r="20" spans="1:13" ht="21" hidden="1" x14ac:dyDescent="0.35">
      <c r="A20" s="30">
        <v>2540</v>
      </c>
      <c r="B20" s="31" t="s">
        <v>291</v>
      </c>
      <c r="C20" s="54">
        <v>25.356999999999999</v>
      </c>
      <c r="D20" s="54">
        <v>0</v>
      </c>
      <c r="E20" s="54">
        <v>384.87200000000001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161">
        <v>12671.138999999999</v>
      </c>
    </row>
    <row r="21" spans="1:13" ht="21" hidden="1" x14ac:dyDescent="0.35">
      <c r="A21" s="30">
        <v>2541</v>
      </c>
      <c r="B21" s="31" t="s">
        <v>292</v>
      </c>
      <c r="C21" s="54">
        <v>8.1489999999999991</v>
      </c>
      <c r="D21" s="54">
        <v>0</v>
      </c>
      <c r="E21" s="54">
        <v>322.73500000000001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161">
        <v>9771.4149999999991</v>
      </c>
    </row>
    <row r="22" spans="1:13" ht="21" hidden="1" x14ac:dyDescent="0.35">
      <c r="A22" s="30">
        <v>2542</v>
      </c>
      <c r="B22" s="31" t="s">
        <v>293</v>
      </c>
      <c r="C22" s="54">
        <v>5.0839999999999996</v>
      </c>
      <c r="D22" s="54">
        <v>0</v>
      </c>
      <c r="E22" s="54">
        <v>357.34800000000001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161">
        <v>13525.031999999999</v>
      </c>
    </row>
    <row r="23" spans="1:13" ht="21" hidden="1" x14ac:dyDescent="0.35">
      <c r="A23" s="30">
        <v>2543</v>
      </c>
      <c r="B23" s="31" t="s">
        <v>294</v>
      </c>
      <c r="C23" s="54">
        <v>2217</v>
      </c>
      <c r="D23" s="54">
        <v>0</v>
      </c>
      <c r="E23" s="54">
        <v>432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161">
        <v>17202</v>
      </c>
    </row>
    <row r="24" spans="1:13" ht="21" hidden="1" x14ac:dyDescent="0.35">
      <c r="A24" s="30">
        <v>2544</v>
      </c>
      <c r="B24" s="31" t="s">
        <v>295</v>
      </c>
      <c r="C24" s="32">
        <v>8458</v>
      </c>
      <c r="D24" s="32">
        <v>0</v>
      </c>
      <c r="E24" s="32">
        <v>1103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161">
        <v>20929</v>
      </c>
    </row>
    <row r="25" spans="1:13" ht="21" hidden="1" x14ac:dyDescent="0.35">
      <c r="A25" s="30">
        <v>2546</v>
      </c>
      <c r="B25" s="31" t="s">
        <v>296</v>
      </c>
      <c r="C25" s="32">
        <v>9525.83031553</v>
      </c>
      <c r="D25" s="32">
        <v>0</v>
      </c>
      <c r="E25" s="32">
        <v>2608.9474112500002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161">
        <v>29524.979268050003</v>
      </c>
    </row>
    <row r="26" spans="1:13" ht="21" hidden="1" x14ac:dyDescent="0.35">
      <c r="A26" s="30">
        <v>2547</v>
      </c>
      <c r="B26" s="31" t="s">
        <v>297</v>
      </c>
      <c r="C26" s="32">
        <v>10163.434621170001</v>
      </c>
      <c r="D26" s="32">
        <v>0</v>
      </c>
      <c r="E26" s="32">
        <v>4054.9041674099994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161">
        <v>26593.342659887265</v>
      </c>
    </row>
    <row r="27" spans="1:13" ht="21" hidden="1" x14ac:dyDescent="0.35">
      <c r="A27" s="30">
        <v>2548</v>
      </c>
      <c r="B27" s="31" t="s">
        <v>298</v>
      </c>
      <c r="C27" s="32">
        <v>7977.7991317500018</v>
      </c>
      <c r="D27" s="32">
        <v>0</v>
      </c>
      <c r="E27" s="32">
        <v>6157.1087104899989</v>
      </c>
      <c r="F27" s="68">
        <v>0</v>
      </c>
      <c r="G27" s="68">
        <v>0</v>
      </c>
      <c r="H27" s="68">
        <v>0</v>
      </c>
      <c r="I27" s="68">
        <v>0</v>
      </c>
      <c r="J27" s="68">
        <v>0</v>
      </c>
      <c r="K27" s="68">
        <v>0</v>
      </c>
      <c r="L27" s="68">
        <v>0</v>
      </c>
      <c r="M27" s="161">
        <v>27522.121653687391</v>
      </c>
    </row>
    <row r="28" spans="1:13" ht="21" hidden="1" x14ac:dyDescent="0.35">
      <c r="A28" s="30">
        <v>2549</v>
      </c>
      <c r="B28" s="31" t="s">
        <v>299</v>
      </c>
      <c r="C28" s="32">
        <v>1607.28942061</v>
      </c>
      <c r="D28" s="32">
        <v>0</v>
      </c>
      <c r="E28" s="32">
        <v>6653.345420749999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68">
        <v>0</v>
      </c>
      <c r="M28" s="161">
        <v>29368.059704791543</v>
      </c>
    </row>
    <row r="29" spans="1:13" ht="21" hidden="1" x14ac:dyDescent="0.35">
      <c r="A29" s="30">
        <v>2550</v>
      </c>
      <c r="B29" s="31" t="s">
        <v>300</v>
      </c>
      <c r="C29" s="32">
        <v>8311.6046796800001</v>
      </c>
      <c r="D29" s="32">
        <v>0</v>
      </c>
      <c r="E29" s="32">
        <v>8981.1173319299996</v>
      </c>
      <c r="F29" s="68">
        <v>0</v>
      </c>
      <c r="G29" s="68">
        <v>0</v>
      </c>
      <c r="H29" s="68">
        <v>0</v>
      </c>
      <c r="I29" s="68">
        <v>0</v>
      </c>
      <c r="J29" s="68">
        <v>0</v>
      </c>
      <c r="K29" s="68">
        <v>0</v>
      </c>
      <c r="L29" s="68">
        <v>0</v>
      </c>
      <c r="M29" s="161">
        <v>39330.327313403614</v>
      </c>
    </row>
    <row r="30" spans="1:13" ht="21" hidden="1" x14ac:dyDescent="0.35">
      <c r="A30" s="30">
        <v>2551</v>
      </c>
      <c r="B30" s="31" t="s">
        <v>301</v>
      </c>
      <c r="C30" s="32">
        <v>10753.726496949999</v>
      </c>
      <c r="D30" s="32">
        <v>0</v>
      </c>
      <c r="E30" s="32">
        <v>13005.029995880001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161">
        <v>39072.261565579996</v>
      </c>
    </row>
    <row r="31" spans="1:13" ht="21" hidden="1" x14ac:dyDescent="0.35">
      <c r="A31" s="164">
        <v>2552</v>
      </c>
      <c r="B31" s="165" t="s">
        <v>302</v>
      </c>
      <c r="C31" s="166">
        <v>11153.5453008</v>
      </c>
      <c r="D31" s="509">
        <v>0</v>
      </c>
      <c r="E31" s="166">
        <v>19314.850674759611</v>
      </c>
      <c r="F31" s="445">
        <v>0</v>
      </c>
      <c r="G31" s="445">
        <v>0</v>
      </c>
      <c r="H31" s="445">
        <v>0</v>
      </c>
      <c r="I31" s="199">
        <v>0</v>
      </c>
      <c r="J31" s="445">
        <v>0</v>
      </c>
      <c r="K31" s="445">
        <v>0</v>
      </c>
      <c r="L31" s="445">
        <v>0</v>
      </c>
      <c r="M31" s="448">
        <v>30468.395975559612</v>
      </c>
    </row>
    <row r="32" spans="1:13" ht="36" hidden="1" customHeight="1" x14ac:dyDescent="0.35">
      <c r="A32" s="57">
        <v>2553</v>
      </c>
      <c r="B32" s="58" t="s">
        <v>303</v>
      </c>
      <c r="C32" s="59">
        <v>6955.6449863400003</v>
      </c>
      <c r="D32" s="199">
        <v>0</v>
      </c>
      <c r="E32" s="59">
        <v>22450.303273448102</v>
      </c>
      <c r="F32" s="445">
        <v>0</v>
      </c>
      <c r="G32" s="445">
        <v>0</v>
      </c>
      <c r="H32" s="445">
        <v>0</v>
      </c>
      <c r="I32" s="199">
        <v>0</v>
      </c>
      <c r="J32" s="445">
        <v>0</v>
      </c>
      <c r="K32" s="445">
        <v>0</v>
      </c>
      <c r="L32" s="445">
        <v>0</v>
      </c>
      <c r="M32" s="449">
        <v>29405.948259788103</v>
      </c>
    </row>
    <row r="33" spans="1:13" ht="36" hidden="1" customHeight="1" x14ac:dyDescent="0.35">
      <c r="A33" s="57">
        <v>2554</v>
      </c>
      <c r="B33" s="60" t="s">
        <v>304</v>
      </c>
      <c r="C33" s="59">
        <v>9767</v>
      </c>
      <c r="D33" s="199">
        <v>0</v>
      </c>
      <c r="E33" s="59">
        <v>20921</v>
      </c>
      <c r="F33" s="445">
        <v>0</v>
      </c>
      <c r="G33" s="445">
        <v>0</v>
      </c>
      <c r="H33" s="445">
        <v>0</v>
      </c>
      <c r="I33" s="199">
        <v>0</v>
      </c>
      <c r="J33" s="445">
        <v>0</v>
      </c>
      <c r="K33" s="445">
        <v>0</v>
      </c>
      <c r="L33" s="445">
        <v>0</v>
      </c>
      <c r="M33" s="154">
        <v>30688</v>
      </c>
    </row>
    <row r="34" spans="1:13" ht="36" hidden="1" customHeight="1" x14ac:dyDescent="0.35">
      <c r="A34" s="57">
        <v>2555</v>
      </c>
      <c r="B34" s="60" t="s">
        <v>305</v>
      </c>
      <c r="C34" s="59">
        <v>16845</v>
      </c>
      <c r="D34" s="199">
        <v>0</v>
      </c>
      <c r="E34" s="59">
        <v>30401</v>
      </c>
      <c r="F34" s="445">
        <v>0</v>
      </c>
      <c r="G34" s="445">
        <v>0</v>
      </c>
      <c r="H34" s="445">
        <v>0</v>
      </c>
      <c r="I34" s="199">
        <v>0</v>
      </c>
      <c r="J34" s="445">
        <v>0</v>
      </c>
      <c r="K34" s="445">
        <v>0</v>
      </c>
      <c r="L34" s="445">
        <v>0</v>
      </c>
      <c r="M34" s="154">
        <v>47246</v>
      </c>
    </row>
    <row r="35" spans="1:13" ht="36" hidden="1" customHeight="1" x14ac:dyDescent="0.35">
      <c r="A35" s="57">
        <v>2556</v>
      </c>
      <c r="B35" s="60" t="s">
        <v>306</v>
      </c>
      <c r="C35" s="61">
        <v>14344.772643719998</v>
      </c>
      <c r="D35" s="199">
        <v>0</v>
      </c>
      <c r="E35" s="59">
        <v>38070.693660439996</v>
      </c>
      <c r="F35" s="445">
        <v>0</v>
      </c>
      <c r="G35" s="445">
        <v>0</v>
      </c>
      <c r="H35" s="445">
        <v>0</v>
      </c>
      <c r="I35" s="199">
        <v>0</v>
      </c>
      <c r="J35" s="445">
        <v>0</v>
      </c>
      <c r="K35" s="445">
        <v>0</v>
      </c>
      <c r="L35" s="445">
        <v>0</v>
      </c>
      <c r="M35" s="154">
        <v>52415.466304159992</v>
      </c>
    </row>
    <row r="36" spans="1:13" ht="36" hidden="1" customHeight="1" x14ac:dyDescent="0.35">
      <c r="A36" s="57">
        <v>2557</v>
      </c>
      <c r="B36" s="60" t="s">
        <v>307</v>
      </c>
      <c r="C36" s="61">
        <v>24740.276307300002</v>
      </c>
      <c r="D36" s="199">
        <v>0</v>
      </c>
      <c r="E36" s="59">
        <v>36080.147463438225</v>
      </c>
      <c r="F36" s="445">
        <v>0</v>
      </c>
      <c r="G36" s="445">
        <v>0</v>
      </c>
      <c r="H36" s="445">
        <v>0</v>
      </c>
      <c r="I36" s="199">
        <v>0</v>
      </c>
      <c r="J36" s="445">
        <v>0</v>
      </c>
      <c r="K36" s="445">
        <v>0</v>
      </c>
      <c r="L36" s="445">
        <v>0</v>
      </c>
      <c r="M36" s="154">
        <v>60820.423770738227</v>
      </c>
    </row>
    <row r="37" spans="1:13" ht="36" hidden="1" customHeight="1" x14ac:dyDescent="0.35">
      <c r="A37" s="57">
        <v>2558</v>
      </c>
      <c r="B37" s="60" t="s">
        <v>310</v>
      </c>
      <c r="C37" s="170">
        <v>12157.65641028</v>
      </c>
      <c r="D37" s="506">
        <v>0</v>
      </c>
      <c r="E37" s="170">
        <v>30779.562304855001</v>
      </c>
      <c r="F37" s="505">
        <v>39.341760799999996</v>
      </c>
      <c r="G37" s="505">
        <v>2544.1190237799997</v>
      </c>
      <c r="H37" s="505">
        <v>14.167900770000001</v>
      </c>
      <c r="I37" s="153">
        <v>0</v>
      </c>
      <c r="J37" s="177">
        <v>2332.1698949702272</v>
      </c>
      <c r="K37" s="177">
        <v>318.08840406824413</v>
      </c>
      <c r="L37" s="177">
        <v>2879.2922384499998</v>
      </c>
      <c r="M37" s="154">
        <v>51064.397937973466</v>
      </c>
    </row>
    <row r="38" spans="1:13" ht="36" hidden="1" customHeight="1" x14ac:dyDescent="0.35">
      <c r="A38" s="57">
        <v>2559</v>
      </c>
      <c r="B38" s="60" t="s">
        <v>635</v>
      </c>
      <c r="C38" s="170">
        <v>12777.223830905512</v>
      </c>
      <c r="D38" s="506">
        <v>0</v>
      </c>
      <c r="E38" s="170">
        <v>30126.291563304974</v>
      </c>
      <c r="F38" s="505">
        <v>51.122679229999996</v>
      </c>
      <c r="G38" s="505">
        <v>1088.8360895099997</v>
      </c>
      <c r="H38" s="505">
        <v>206.68480839000003</v>
      </c>
      <c r="I38" s="153">
        <v>0</v>
      </c>
      <c r="J38" s="177">
        <v>2261.5252556418145</v>
      </c>
      <c r="K38" s="177">
        <v>358.66661431938127</v>
      </c>
      <c r="L38" s="177">
        <v>2567.0406782600003</v>
      </c>
      <c r="M38" s="154">
        <v>49437.391519561672</v>
      </c>
    </row>
    <row r="39" spans="1:13" ht="36" hidden="1" customHeight="1" x14ac:dyDescent="0.35">
      <c r="A39" s="57">
        <v>2560</v>
      </c>
      <c r="B39" s="60" t="s">
        <v>638</v>
      </c>
      <c r="C39" s="170">
        <v>16754.283885094253</v>
      </c>
      <c r="D39" s="506">
        <v>0</v>
      </c>
      <c r="E39" s="170">
        <v>33453.934102940635</v>
      </c>
      <c r="F39" s="505">
        <v>552.13429496000003</v>
      </c>
      <c r="G39" s="505">
        <v>5871.2706240739999</v>
      </c>
      <c r="H39" s="505">
        <v>123.2436745</v>
      </c>
      <c r="I39" s="153">
        <v>0</v>
      </c>
      <c r="J39" s="177">
        <v>1935.7881931320594</v>
      </c>
      <c r="K39" s="177">
        <v>414.27109182731152</v>
      </c>
      <c r="L39" s="177">
        <v>2449.7302925200001</v>
      </c>
      <c r="M39" s="154">
        <v>61554.65615904826</v>
      </c>
    </row>
    <row r="40" spans="1:13" ht="36" customHeight="1" x14ac:dyDescent="0.35">
      <c r="A40" s="57">
        <v>2561</v>
      </c>
      <c r="B40" s="60" t="s">
        <v>652</v>
      </c>
      <c r="C40" s="170">
        <v>22476.285879492822</v>
      </c>
      <c r="D40" s="506">
        <v>0</v>
      </c>
      <c r="E40" s="170">
        <v>33405.934621290988</v>
      </c>
      <c r="F40" s="505">
        <v>316.55085140999995</v>
      </c>
      <c r="G40" s="505">
        <v>18765.711159579994</v>
      </c>
      <c r="H40" s="505">
        <v>28.49849051</v>
      </c>
      <c r="I40" s="153">
        <v>0</v>
      </c>
      <c r="J40" s="177">
        <v>3670.9993141622845</v>
      </c>
      <c r="K40" s="177">
        <v>622.26795809038356</v>
      </c>
      <c r="L40" s="177">
        <v>3446.0788891799998</v>
      </c>
      <c r="M40" s="154">
        <v>82732.327163716458</v>
      </c>
    </row>
    <row r="41" spans="1:13" ht="36" customHeight="1" x14ac:dyDescent="0.35">
      <c r="A41" s="57">
        <v>2562</v>
      </c>
      <c r="B41" s="60" t="s">
        <v>662</v>
      </c>
      <c r="C41" s="170">
        <v>19678.600453804254</v>
      </c>
      <c r="D41" s="506">
        <v>0</v>
      </c>
      <c r="E41" s="170">
        <v>31771.950172270004</v>
      </c>
      <c r="F41" s="505">
        <v>273.77151147000001</v>
      </c>
      <c r="G41" s="505">
        <v>6622.9976135699999</v>
      </c>
      <c r="H41" s="505">
        <v>7.00975707</v>
      </c>
      <c r="I41" s="153">
        <v>0</v>
      </c>
      <c r="J41" s="177">
        <v>4522.9872455400009</v>
      </c>
      <c r="K41" s="177">
        <v>614.83608976999994</v>
      </c>
      <c r="L41" s="177">
        <v>4410.2287752887996</v>
      </c>
      <c r="M41" s="154">
        <v>67902.381618783053</v>
      </c>
    </row>
    <row r="42" spans="1:13" ht="36" customHeight="1" x14ac:dyDescent="0.35">
      <c r="A42" s="57">
        <v>2563</v>
      </c>
      <c r="B42" s="60" t="s">
        <v>664</v>
      </c>
      <c r="C42" s="170">
        <v>9866.4536623400163</v>
      </c>
      <c r="D42" s="506">
        <v>0</v>
      </c>
      <c r="E42" s="170">
        <v>28613.438790594853</v>
      </c>
      <c r="F42" s="505">
        <v>142.13940503000001</v>
      </c>
      <c r="G42" s="505">
        <v>5769.8683705599906</v>
      </c>
      <c r="H42" s="505">
        <v>359.50216197000003</v>
      </c>
      <c r="I42" s="153">
        <v>0</v>
      </c>
      <c r="J42" s="177">
        <v>5554.9406065900002</v>
      </c>
      <c r="K42" s="177">
        <v>349.16144426</v>
      </c>
      <c r="L42" s="177">
        <v>4884.9582766499998</v>
      </c>
      <c r="M42" s="154">
        <v>55540.462717994866</v>
      </c>
    </row>
    <row r="43" spans="1:13" ht="36" customHeight="1" x14ac:dyDescent="0.35">
      <c r="A43" s="57">
        <v>2564</v>
      </c>
      <c r="B43" s="60" t="s">
        <v>693</v>
      </c>
      <c r="C43" s="170">
        <v>13194.718766128552</v>
      </c>
      <c r="D43" s="506">
        <v>0</v>
      </c>
      <c r="E43" s="170">
        <v>26936.899687450001</v>
      </c>
      <c r="F43" s="505">
        <v>31.126693000000003</v>
      </c>
      <c r="G43" s="505">
        <v>20357.935469309999</v>
      </c>
      <c r="H43" s="505">
        <v>875.4843807100001</v>
      </c>
      <c r="I43" s="153">
        <v>0</v>
      </c>
      <c r="J43" s="177">
        <v>8470.4299952199999</v>
      </c>
      <c r="K43" s="177">
        <v>382.33960017000004</v>
      </c>
      <c r="L43" s="177">
        <v>2679.0071623700001</v>
      </c>
      <c r="M43" s="154">
        <v>72927.941754358544</v>
      </c>
    </row>
    <row r="44" spans="1:13" ht="36" customHeight="1" x14ac:dyDescent="0.25">
      <c r="A44" s="62">
        <v>2565</v>
      </c>
      <c r="B44" s="63" t="s">
        <v>753</v>
      </c>
      <c r="C44" s="171">
        <v>13003.029628560002</v>
      </c>
      <c r="D44" s="171">
        <v>-7.6619999999999995E-3</v>
      </c>
      <c r="E44" s="171">
        <v>31196.271245080003</v>
      </c>
      <c r="F44" s="171">
        <v>199.81588733000004</v>
      </c>
      <c r="G44" s="171">
        <v>4814.2658137000008</v>
      </c>
      <c r="H44" s="171">
        <v>567.01708462999989</v>
      </c>
      <c r="I44" s="508">
        <v>0</v>
      </c>
      <c r="J44" s="508">
        <v>9560.8549655499974</v>
      </c>
      <c r="K44" s="508">
        <v>526.5836201300001</v>
      </c>
      <c r="L44" s="508">
        <v>2995.7760546599998</v>
      </c>
      <c r="M44" s="560">
        <v>62863.606637639998</v>
      </c>
    </row>
    <row r="45" spans="1:13" ht="21" x14ac:dyDescent="0.35">
      <c r="A45" s="37"/>
      <c r="B45" s="65"/>
      <c r="C45" s="33"/>
      <c r="D45" s="33"/>
      <c r="E45" s="33"/>
      <c r="F45" s="33"/>
      <c r="G45" s="33"/>
      <c r="H45" s="33"/>
      <c r="I45" s="33"/>
      <c r="J45" s="36"/>
      <c r="K45" s="36"/>
      <c r="L45" s="36"/>
      <c r="M45" s="36"/>
    </row>
    <row r="46" spans="1:13" ht="21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</row>
    <row r="47" spans="1:13" ht="21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</row>
  </sheetData>
  <mergeCells count="8">
    <mergeCell ref="A1:M1"/>
    <mergeCell ref="A2:M2"/>
    <mergeCell ref="J3:M3"/>
    <mergeCell ref="A4:B6"/>
    <mergeCell ref="C4:M4"/>
    <mergeCell ref="C5:I5"/>
    <mergeCell ref="J5:L5"/>
    <mergeCell ref="M5:M6"/>
  </mergeCells>
  <phoneticPr fontId="90" type="noConversion"/>
  <pageMargins left="0.25" right="0.25" top="0.75" bottom="0.75" header="0.3" footer="0.3"/>
  <pageSetup paperSize="9" scale="80" orientation="landscape" horizontalDpi="200" verticalDpi="200" r:id="rId1"/>
  <headerFooter>
    <oddFooter>&amp;C&amp;16 40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6" tint="0.79998168889431442"/>
    <pageSetUpPr fitToPage="1"/>
  </sheetPr>
  <dimension ref="A1:S33"/>
  <sheetViews>
    <sheetView view="pageBreakPreview" zoomScale="85" zoomScaleNormal="90" zoomScaleSheetLayoutView="85" workbookViewId="0">
      <pane xSplit="1" ySplit="6" topLeftCell="B21" activePane="bottomRight" state="frozen"/>
      <selection activeCell="C46" sqref="C46"/>
      <selection pane="topRight" activeCell="C46" sqref="C46"/>
      <selection pane="bottomLeft" activeCell="C46" sqref="C46"/>
      <selection pane="bottomRight" activeCell="C46" sqref="C46"/>
    </sheetView>
  </sheetViews>
  <sheetFormatPr defaultRowHeight="21" x14ac:dyDescent="0.35"/>
  <cols>
    <col min="1" max="1" width="13.875" style="48" customWidth="1"/>
    <col min="2" max="7" width="17.75" style="48" customWidth="1"/>
    <col min="8" max="8" width="15.75" style="48" customWidth="1"/>
    <col min="9" max="9" width="20.125" style="48" bestFit="1" customWidth="1"/>
    <col min="10" max="11" width="18.75" style="48" customWidth="1"/>
    <col min="12" max="12" width="15.75" style="48" customWidth="1"/>
    <col min="13" max="13" width="17.625" style="48" customWidth="1"/>
    <col min="14" max="14" width="10.375" style="48" customWidth="1"/>
    <col min="15" max="15" width="7.875" style="48" customWidth="1"/>
    <col min="16" max="16" width="20.75" style="48" customWidth="1"/>
    <col min="17" max="17" width="13.875" style="48" bestFit="1" customWidth="1"/>
    <col min="18" max="18" width="24.375" style="48" customWidth="1"/>
    <col min="19" max="19" width="15.25" style="48" bestFit="1" customWidth="1"/>
    <col min="20" max="20" width="15" style="48" bestFit="1" customWidth="1"/>
    <col min="21" max="253" width="9" style="48"/>
    <col min="254" max="254" width="9.625" style="48" customWidth="1"/>
    <col min="255" max="255" width="20.25" style="48" customWidth="1"/>
    <col min="256" max="256" width="18.375" style="48" customWidth="1"/>
    <col min="257" max="257" width="18.25" style="48" customWidth="1"/>
    <col min="258" max="258" width="16" style="48" customWidth="1"/>
    <col min="259" max="259" width="18" style="48" customWidth="1"/>
    <col min="260" max="260" width="22.375" style="48" customWidth="1"/>
    <col min="261" max="261" width="20.25" style="48" customWidth="1"/>
    <col min="262" max="263" width="18.75" style="48" customWidth="1"/>
    <col min="264" max="264" width="22.625" style="48" customWidth="1"/>
    <col min="265" max="266" width="21.125" style="48" customWidth="1"/>
    <col min="267" max="267" width="13.375" style="48" customWidth="1"/>
    <col min="268" max="268" width="15.875" style="48" customWidth="1"/>
    <col min="269" max="269" width="17.75" style="48" customWidth="1"/>
    <col min="270" max="270" width="10.375" style="48" customWidth="1"/>
    <col min="271" max="509" width="9" style="48"/>
    <col min="510" max="510" width="9.625" style="48" customWidth="1"/>
    <col min="511" max="511" width="20.25" style="48" customWidth="1"/>
    <col min="512" max="512" width="18.375" style="48" customWidth="1"/>
    <col min="513" max="513" width="18.25" style="48" customWidth="1"/>
    <col min="514" max="514" width="16" style="48" customWidth="1"/>
    <col min="515" max="515" width="18" style="48" customWidth="1"/>
    <col min="516" max="516" width="22.375" style="48" customWidth="1"/>
    <col min="517" max="517" width="20.25" style="48" customWidth="1"/>
    <col min="518" max="519" width="18.75" style="48" customWidth="1"/>
    <col min="520" max="520" width="22.625" style="48" customWidth="1"/>
    <col min="521" max="522" width="21.125" style="48" customWidth="1"/>
    <col min="523" max="523" width="13.375" style="48" customWidth="1"/>
    <col min="524" max="524" width="15.875" style="48" customWidth="1"/>
    <col min="525" max="525" width="17.75" style="48" customWidth="1"/>
    <col min="526" max="526" width="10.375" style="48" customWidth="1"/>
    <col min="527" max="765" width="9" style="48"/>
    <col min="766" max="766" width="9.625" style="48" customWidth="1"/>
    <col min="767" max="767" width="20.25" style="48" customWidth="1"/>
    <col min="768" max="768" width="18.375" style="48" customWidth="1"/>
    <col min="769" max="769" width="18.25" style="48" customWidth="1"/>
    <col min="770" max="770" width="16" style="48" customWidth="1"/>
    <col min="771" max="771" width="18" style="48" customWidth="1"/>
    <col min="772" max="772" width="22.375" style="48" customWidth="1"/>
    <col min="773" max="773" width="20.25" style="48" customWidth="1"/>
    <col min="774" max="775" width="18.75" style="48" customWidth="1"/>
    <col min="776" max="776" width="22.625" style="48" customWidth="1"/>
    <col min="777" max="778" width="21.125" style="48" customWidth="1"/>
    <col min="779" max="779" width="13.375" style="48" customWidth="1"/>
    <col min="780" max="780" width="15.875" style="48" customWidth="1"/>
    <col min="781" max="781" width="17.75" style="48" customWidth="1"/>
    <col min="782" max="782" width="10.375" style="48" customWidth="1"/>
    <col min="783" max="1021" width="9" style="48"/>
    <col min="1022" max="1022" width="9.625" style="48" customWidth="1"/>
    <col min="1023" max="1023" width="20.25" style="48" customWidth="1"/>
    <col min="1024" max="1024" width="18.375" style="48" customWidth="1"/>
    <col min="1025" max="1025" width="18.25" style="48" customWidth="1"/>
    <col min="1026" max="1026" width="16" style="48" customWidth="1"/>
    <col min="1027" max="1027" width="18" style="48" customWidth="1"/>
    <col min="1028" max="1028" width="22.375" style="48" customWidth="1"/>
    <col min="1029" max="1029" width="20.25" style="48" customWidth="1"/>
    <col min="1030" max="1031" width="18.75" style="48" customWidth="1"/>
    <col min="1032" max="1032" width="22.625" style="48" customWidth="1"/>
    <col min="1033" max="1034" width="21.125" style="48" customWidth="1"/>
    <col min="1035" max="1035" width="13.375" style="48" customWidth="1"/>
    <col min="1036" max="1036" width="15.875" style="48" customWidth="1"/>
    <col min="1037" max="1037" width="17.75" style="48" customWidth="1"/>
    <col min="1038" max="1038" width="10.375" style="48" customWidth="1"/>
    <col min="1039" max="1277" width="9" style="48"/>
    <col min="1278" max="1278" width="9.625" style="48" customWidth="1"/>
    <col min="1279" max="1279" width="20.25" style="48" customWidth="1"/>
    <col min="1280" max="1280" width="18.375" style="48" customWidth="1"/>
    <col min="1281" max="1281" width="18.25" style="48" customWidth="1"/>
    <col min="1282" max="1282" width="16" style="48" customWidth="1"/>
    <col min="1283" max="1283" width="18" style="48" customWidth="1"/>
    <col min="1284" max="1284" width="22.375" style="48" customWidth="1"/>
    <col min="1285" max="1285" width="20.25" style="48" customWidth="1"/>
    <col min="1286" max="1287" width="18.75" style="48" customWidth="1"/>
    <col min="1288" max="1288" width="22.625" style="48" customWidth="1"/>
    <col min="1289" max="1290" width="21.125" style="48" customWidth="1"/>
    <col min="1291" max="1291" width="13.375" style="48" customWidth="1"/>
    <col min="1292" max="1292" width="15.875" style="48" customWidth="1"/>
    <col min="1293" max="1293" width="17.75" style="48" customWidth="1"/>
    <col min="1294" max="1294" width="10.375" style="48" customWidth="1"/>
    <col min="1295" max="1533" width="9" style="48"/>
    <col min="1534" max="1534" width="9.625" style="48" customWidth="1"/>
    <col min="1535" max="1535" width="20.25" style="48" customWidth="1"/>
    <col min="1536" max="1536" width="18.375" style="48" customWidth="1"/>
    <col min="1537" max="1537" width="18.25" style="48" customWidth="1"/>
    <col min="1538" max="1538" width="16" style="48" customWidth="1"/>
    <col min="1539" max="1539" width="18" style="48" customWidth="1"/>
    <col min="1540" max="1540" width="22.375" style="48" customWidth="1"/>
    <col min="1541" max="1541" width="20.25" style="48" customWidth="1"/>
    <col min="1542" max="1543" width="18.75" style="48" customWidth="1"/>
    <col min="1544" max="1544" width="22.625" style="48" customWidth="1"/>
    <col min="1545" max="1546" width="21.125" style="48" customWidth="1"/>
    <col min="1547" max="1547" width="13.375" style="48" customWidth="1"/>
    <col min="1548" max="1548" width="15.875" style="48" customWidth="1"/>
    <col min="1549" max="1549" width="17.75" style="48" customWidth="1"/>
    <col min="1550" max="1550" width="10.375" style="48" customWidth="1"/>
    <col min="1551" max="1789" width="9" style="48"/>
    <col min="1790" max="1790" width="9.625" style="48" customWidth="1"/>
    <col min="1791" max="1791" width="20.25" style="48" customWidth="1"/>
    <col min="1792" max="1792" width="18.375" style="48" customWidth="1"/>
    <col min="1793" max="1793" width="18.25" style="48" customWidth="1"/>
    <col min="1794" max="1794" width="16" style="48" customWidth="1"/>
    <col min="1795" max="1795" width="18" style="48" customWidth="1"/>
    <col min="1796" max="1796" width="22.375" style="48" customWidth="1"/>
    <col min="1797" max="1797" width="20.25" style="48" customWidth="1"/>
    <col min="1798" max="1799" width="18.75" style="48" customWidth="1"/>
    <col min="1800" max="1800" width="22.625" style="48" customWidth="1"/>
    <col min="1801" max="1802" width="21.125" style="48" customWidth="1"/>
    <col min="1803" max="1803" width="13.375" style="48" customWidth="1"/>
    <col min="1804" max="1804" width="15.875" style="48" customWidth="1"/>
    <col min="1805" max="1805" width="17.75" style="48" customWidth="1"/>
    <col min="1806" max="1806" width="10.375" style="48" customWidth="1"/>
    <col min="1807" max="2045" width="9" style="48"/>
    <col min="2046" max="2046" width="9.625" style="48" customWidth="1"/>
    <col min="2047" max="2047" width="20.25" style="48" customWidth="1"/>
    <col min="2048" max="2048" width="18.375" style="48" customWidth="1"/>
    <col min="2049" max="2049" width="18.25" style="48" customWidth="1"/>
    <col min="2050" max="2050" width="16" style="48" customWidth="1"/>
    <col min="2051" max="2051" width="18" style="48" customWidth="1"/>
    <col min="2052" max="2052" width="22.375" style="48" customWidth="1"/>
    <col min="2053" max="2053" width="20.25" style="48" customWidth="1"/>
    <col min="2054" max="2055" width="18.75" style="48" customWidth="1"/>
    <col min="2056" max="2056" width="22.625" style="48" customWidth="1"/>
    <col min="2057" max="2058" width="21.125" style="48" customWidth="1"/>
    <col min="2059" max="2059" width="13.375" style="48" customWidth="1"/>
    <col min="2060" max="2060" width="15.875" style="48" customWidth="1"/>
    <col min="2061" max="2061" width="17.75" style="48" customWidth="1"/>
    <col min="2062" max="2062" width="10.375" style="48" customWidth="1"/>
    <col min="2063" max="2301" width="9" style="48"/>
    <col min="2302" max="2302" width="9.625" style="48" customWidth="1"/>
    <col min="2303" max="2303" width="20.25" style="48" customWidth="1"/>
    <col min="2304" max="2304" width="18.375" style="48" customWidth="1"/>
    <col min="2305" max="2305" width="18.25" style="48" customWidth="1"/>
    <col min="2306" max="2306" width="16" style="48" customWidth="1"/>
    <col min="2307" max="2307" width="18" style="48" customWidth="1"/>
    <col min="2308" max="2308" width="22.375" style="48" customWidth="1"/>
    <col min="2309" max="2309" width="20.25" style="48" customWidth="1"/>
    <col min="2310" max="2311" width="18.75" style="48" customWidth="1"/>
    <col min="2312" max="2312" width="22.625" style="48" customWidth="1"/>
    <col min="2313" max="2314" width="21.125" style="48" customWidth="1"/>
    <col min="2315" max="2315" width="13.375" style="48" customWidth="1"/>
    <col min="2316" max="2316" width="15.875" style="48" customWidth="1"/>
    <col min="2317" max="2317" width="17.75" style="48" customWidth="1"/>
    <col min="2318" max="2318" width="10.375" style="48" customWidth="1"/>
    <col min="2319" max="2557" width="9" style="48"/>
    <col min="2558" max="2558" width="9.625" style="48" customWidth="1"/>
    <col min="2559" max="2559" width="20.25" style="48" customWidth="1"/>
    <col min="2560" max="2560" width="18.375" style="48" customWidth="1"/>
    <col min="2561" max="2561" width="18.25" style="48" customWidth="1"/>
    <col min="2562" max="2562" width="16" style="48" customWidth="1"/>
    <col min="2563" max="2563" width="18" style="48" customWidth="1"/>
    <col min="2564" max="2564" width="22.375" style="48" customWidth="1"/>
    <col min="2565" max="2565" width="20.25" style="48" customWidth="1"/>
    <col min="2566" max="2567" width="18.75" style="48" customWidth="1"/>
    <col min="2568" max="2568" width="22.625" style="48" customWidth="1"/>
    <col min="2569" max="2570" width="21.125" style="48" customWidth="1"/>
    <col min="2571" max="2571" width="13.375" style="48" customWidth="1"/>
    <col min="2572" max="2572" width="15.875" style="48" customWidth="1"/>
    <col min="2573" max="2573" width="17.75" style="48" customWidth="1"/>
    <col min="2574" max="2574" width="10.375" style="48" customWidth="1"/>
    <col min="2575" max="2813" width="9" style="48"/>
    <col min="2814" max="2814" width="9.625" style="48" customWidth="1"/>
    <col min="2815" max="2815" width="20.25" style="48" customWidth="1"/>
    <col min="2816" max="2816" width="18.375" style="48" customWidth="1"/>
    <col min="2817" max="2817" width="18.25" style="48" customWidth="1"/>
    <col min="2818" max="2818" width="16" style="48" customWidth="1"/>
    <col min="2819" max="2819" width="18" style="48" customWidth="1"/>
    <col min="2820" max="2820" width="22.375" style="48" customWidth="1"/>
    <col min="2821" max="2821" width="20.25" style="48" customWidth="1"/>
    <col min="2822" max="2823" width="18.75" style="48" customWidth="1"/>
    <col min="2824" max="2824" width="22.625" style="48" customWidth="1"/>
    <col min="2825" max="2826" width="21.125" style="48" customWidth="1"/>
    <col min="2827" max="2827" width="13.375" style="48" customWidth="1"/>
    <col min="2828" max="2828" width="15.875" style="48" customWidth="1"/>
    <col min="2829" max="2829" width="17.75" style="48" customWidth="1"/>
    <col min="2830" max="2830" width="10.375" style="48" customWidth="1"/>
    <col min="2831" max="3069" width="9" style="48"/>
    <col min="3070" max="3070" width="9.625" style="48" customWidth="1"/>
    <col min="3071" max="3071" width="20.25" style="48" customWidth="1"/>
    <col min="3072" max="3072" width="18.375" style="48" customWidth="1"/>
    <col min="3073" max="3073" width="18.25" style="48" customWidth="1"/>
    <col min="3074" max="3074" width="16" style="48" customWidth="1"/>
    <col min="3075" max="3075" width="18" style="48" customWidth="1"/>
    <col min="3076" max="3076" width="22.375" style="48" customWidth="1"/>
    <col min="3077" max="3077" width="20.25" style="48" customWidth="1"/>
    <col min="3078" max="3079" width="18.75" style="48" customWidth="1"/>
    <col min="3080" max="3080" width="22.625" style="48" customWidth="1"/>
    <col min="3081" max="3082" width="21.125" style="48" customWidth="1"/>
    <col min="3083" max="3083" width="13.375" style="48" customWidth="1"/>
    <col min="3084" max="3084" width="15.875" style="48" customWidth="1"/>
    <col min="3085" max="3085" width="17.75" style="48" customWidth="1"/>
    <col min="3086" max="3086" width="10.375" style="48" customWidth="1"/>
    <col min="3087" max="3325" width="9" style="48"/>
    <col min="3326" max="3326" width="9.625" style="48" customWidth="1"/>
    <col min="3327" max="3327" width="20.25" style="48" customWidth="1"/>
    <col min="3328" max="3328" width="18.375" style="48" customWidth="1"/>
    <col min="3329" max="3329" width="18.25" style="48" customWidth="1"/>
    <col min="3330" max="3330" width="16" style="48" customWidth="1"/>
    <col min="3331" max="3331" width="18" style="48" customWidth="1"/>
    <col min="3332" max="3332" width="22.375" style="48" customWidth="1"/>
    <col min="3333" max="3333" width="20.25" style="48" customWidth="1"/>
    <col min="3334" max="3335" width="18.75" style="48" customWidth="1"/>
    <col min="3336" max="3336" width="22.625" style="48" customWidth="1"/>
    <col min="3337" max="3338" width="21.125" style="48" customWidth="1"/>
    <col min="3339" max="3339" width="13.375" style="48" customWidth="1"/>
    <col min="3340" max="3340" width="15.875" style="48" customWidth="1"/>
    <col min="3341" max="3341" width="17.75" style="48" customWidth="1"/>
    <col min="3342" max="3342" width="10.375" style="48" customWidth="1"/>
    <col min="3343" max="3581" width="9" style="48"/>
    <col min="3582" max="3582" width="9.625" style="48" customWidth="1"/>
    <col min="3583" max="3583" width="20.25" style="48" customWidth="1"/>
    <col min="3584" max="3584" width="18.375" style="48" customWidth="1"/>
    <col min="3585" max="3585" width="18.25" style="48" customWidth="1"/>
    <col min="3586" max="3586" width="16" style="48" customWidth="1"/>
    <col min="3587" max="3587" width="18" style="48" customWidth="1"/>
    <col min="3588" max="3588" width="22.375" style="48" customWidth="1"/>
    <col min="3589" max="3589" width="20.25" style="48" customWidth="1"/>
    <col min="3590" max="3591" width="18.75" style="48" customWidth="1"/>
    <col min="3592" max="3592" width="22.625" style="48" customWidth="1"/>
    <col min="3593" max="3594" width="21.125" style="48" customWidth="1"/>
    <col min="3595" max="3595" width="13.375" style="48" customWidth="1"/>
    <col min="3596" max="3596" width="15.875" style="48" customWidth="1"/>
    <col min="3597" max="3597" width="17.75" style="48" customWidth="1"/>
    <col min="3598" max="3598" width="10.375" style="48" customWidth="1"/>
    <col min="3599" max="3837" width="9" style="48"/>
    <col min="3838" max="3838" width="9.625" style="48" customWidth="1"/>
    <col min="3839" max="3839" width="20.25" style="48" customWidth="1"/>
    <col min="3840" max="3840" width="18.375" style="48" customWidth="1"/>
    <col min="3841" max="3841" width="18.25" style="48" customWidth="1"/>
    <col min="3842" max="3842" width="16" style="48" customWidth="1"/>
    <col min="3843" max="3843" width="18" style="48" customWidth="1"/>
    <col min="3844" max="3844" width="22.375" style="48" customWidth="1"/>
    <col min="3845" max="3845" width="20.25" style="48" customWidth="1"/>
    <col min="3846" max="3847" width="18.75" style="48" customWidth="1"/>
    <col min="3848" max="3848" width="22.625" style="48" customWidth="1"/>
    <col min="3849" max="3850" width="21.125" style="48" customWidth="1"/>
    <col min="3851" max="3851" width="13.375" style="48" customWidth="1"/>
    <col min="3852" max="3852" width="15.875" style="48" customWidth="1"/>
    <col min="3853" max="3853" width="17.75" style="48" customWidth="1"/>
    <col min="3854" max="3854" width="10.375" style="48" customWidth="1"/>
    <col min="3855" max="4093" width="9" style="48"/>
    <col min="4094" max="4094" width="9.625" style="48" customWidth="1"/>
    <col min="4095" max="4095" width="20.25" style="48" customWidth="1"/>
    <col min="4096" max="4096" width="18.375" style="48" customWidth="1"/>
    <col min="4097" max="4097" width="18.25" style="48" customWidth="1"/>
    <col min="4098" max="4098" width="16" style="48" customWidth="1"/>
    <col min="4099" max="4099" width="18" style="48" customWidth="1"/>
    <col min="4100" max="4100" width="22.375" style="48" customWidth="1"/>
    <col min="4101" max="4101" width="20.25" style="48" customWidth="1"/>
    <col min="4102" max="4103" width="18.75" style="48" customWidth="1"/>
    <col min="4104" max="4104" width="22.625" style="48" customWidth="1"/>
    <col min="4105" max="4106" width="21.125" style="48" customWidth="1"/>
    <col min="4107" max="4107" width="13.375" style="48" customWidth="1"/>
    <col min="4108" max="4108" width="15.875" style="48" customWidth="1"/>
    <col min="4109" max="4109" width="17.75" style="48" customWidth="1"/>
    <col min="4110" max="4110" width="10.375" style="48" customWidth="1"/>
    <col min="4111" max="4349" width="9" style="48"/>
    <col min="4350" max="4350" width="9.625" style="48" customWidth="1"/>
    <col min="4351" max="4351" width="20.25" style="48" customWidth="1"/>
    <col min="4352" max="4352" width="18.375" style="48" customWidth="1"/>
    <col min="4353" max="4353" width="18.25" style="48" customWidth="1"/>
    <col min="4354" max="4354" width="16" style="48" customWidth="1"/>
    <col min="4355" max="4355" width="18" style="48" customWidth="1"/>
    <col min="4356" max="4356" width="22.375" style="48" customWidth="1"/>
    <col min="4357" max="4357" width="20.25" style="48" customWidth="1"/>
    <col min="4358" max="4359" width="18.75" style="48" customWidth="1"/>
    <col min="4360" max="4360" width="22.625" style="48" customWidth="1"/>
    <col min="4361" max="4362" width="21.125" style="48" customWidth="1"/>
    <col min="4363" max="4363" width="13.375" style="48" customWidth="1"/>
    <col min="4364" max="4364" width="15.875" style="48" customWidth="1"/>
    <col min="4365" max="4365" width="17.75" style="48" customWidth="1"/>
    <col min="4366" max="4366" width="10.375" style="48" customWidth="1"/>
    <col min="4367" max="4605" width="9" style="48"/>
    <col min="4606" max="4606" width="9.625" style="48" customWidth="1"/>
    <col min="4607" max="4607" width="20.25" style="48" customWidth="1"/>
    <col min="4608" max="4608" width="18.375" style="48" customWidth="1"/>
    <col min="4609" max="4609" width="18.25" style="48" customWidth="1"/>
    <col min="4610" max="4610" width="16" style="48" customWidth="1"/>
    <col min="4611" max="4611" width="18" style="48" customWidth="1"/>
    <col min="4612" max="4612" width="22.375" style="48" customWidth="1"/>
    <col min="4613" max="4613" width="20.25" style="48" customWidth="1"/>
    <col min="4614" max="4615" width="18.75" style="48" customWidth="1"/>
    <col min="4616" max="4616" width="22.625" style="48" customWidth="1"/>
    <col min="4617" max="4618" width="21.125" style="48" customWidth="1"/>
    <col min="4619" max="4619" width="13.375" style="48" customWidth="1"/>
    <col min="4620" max="4620" width="15.875" style="48" customWidth="1"/>
    <col min="4621" max="4621" width="17.75" style="48" customWidth="1"/>
    <col min="4622" max="4622" width="10.375" style="48" customWidth="1"/>
    <col min="4623" max="4861" width="9" style="48"/>
    <col min="4862" max="4862" width="9.625" style="48" customWidth="1"/>
    <col min="4863" max="4863" width="20.25" style="48" customWidth="1"/>
    <col min="4864" max="4864" width="18.375" style="48" customWidth="1"/>
    <col min="4865" max="4865" width="18.25" style="48" customWidth="1"/>
    <col min="4866" max="4866" width="16" style="48" customWidth="1"/>
    <col min="4867" max="4867" width="18" style="48" customWidth="1"/>
    <col min="4868" max="4868" width="22.375" style="48" customWidth="1"/>
    <col min="4869" max="4869" width="20.25" style="48" customWidth="1"/>
    <col min="4870" max="4871" width="18.75" style="48" customWidth="1"/>
    <col min="4872" max="4872" width="22.625" style="48" customWidth="1"/>
    <col min="4873" max="4874" width="21.125" style="48" customWidth="1"/>
    <col min="4875" max="4875" width="13.375" style="48" customWidth="1"/>
    <col min="4876" max="4876" width="15.875" style="48" customWidth="1"/>
    <col min="4877" max="4877" width="17.75" style="48" customWidth="1"/>
    <col min="4878" max="4878" width="10.375" style="48" customWidth="1"/>
    <col min="4879" max="5117" width="9" style="48"/>
    <col min="5118" max="5118" width="9.625" style="48" customWidth="1"/>
    <col min="5119" max="5119" width="20.25" style="48" customWidth="1"/>
    <col min="5120" max="5120" width="18.375" style="48" customWidth="1"/>
    <col min="5121" max="5121" width="18.25" style="48" customWidth="1"/>
    <col min="5122" max="5122" width="16" style="48" customWidth="1"/>
    <col min="5123" max="5123" width="18" style="48" customWidth="1"/>
    <col min="5124" max="5124" width="22.375" style="48" customWidth="1"/>
    <col min="5125" max="5125" width="20.25" style="48" customWidth="1"/>
    <col min="5126" max="5127" width="18.75" style="48" customWidth="1"/>
    <col min="5128" max="5128" width="22.625" style="48" customWidth="1"/>
    <col min="5129" max="5130" width="21.125" style="48" customWidth="1"/>
    <col min="5131" max="5131" width="13.375" style="48" customWidth="1"/>
    <col min="5132" max="5132" width="15.875" style="48" customWidth="1"/>
    <col min="5133" max="5133" width="17.75" style="48" customWidth="1"/>
    <col min="5134" max="5134" width="10.375" style="48" customWidth="1"/>
    <col min="5135" max="5373" width="9" style="48"/>
    <col min="5374" max="5374" width="9.625" style="48" customWidth="1"/>
    <col min="5375" max="5375" width="20.25" style="48" customWidth="1"/>
    <col min="5376" max="5376" width="18.375" style="48" customWidth="1"/>
    <col min="5377" max="5377" width="18.25" style="48" customWidth="1"/>
    <col min="5378" max="5378" width="16" style="48" customWidth="1"/>
    <col min="5379" max="5379" width="18" style="48" customWidth="1"/>
    <col min="5380" max="5380" width="22.375" style="48" customWidth="1"/>
    <col min="5381" max="5381" width="20.25" style="48" customWidth="1"/>
    <col min="5382" max="5383" width="18.75" style="48" customWidth="1"/>
    <col min="5384" max="5384" width="22.625" style="48" customWidth="1"/>
    <col min="5385" max="5386" width="21.125" style="48" customWidth="1"/>
    <col min="5387" max="5387" width="13.375" style="48" customWidth="1"/>
    <col min="5388" max="5388" width="15.875" style="48" customWidth="1"/>
    <col min="5389" max="5389" width="17.75" style="48" customWidth="1"/>
    <col min="5390" max="5390" width="10.375" style="48" customWidth="1"/>
    <col min="5391" max="5629" width="9" style="48"/>
    <col min="5630" max="5630" width="9.625" style="48" customWidth="1"/>
    <col min="5631" max="5631" width="20.25" style="48" customWidth="1"/>
    <col min="5632" max="5632" width="18.375" style="48" customWidth="1"/>
    <col min="5633" max="5633" width="18.25" style="48" customWidth="1"/>
    <col min="5634" max="5634" width="16" style="48" customWidth="1"/>
    <col min="5635" max="5635" width="18" style="48" customWidth="1"/>
    <col min="5636" max="5636" width="22.375" style="48" customWidth="1"/>
    <col min="5637" max="5637" width="20.25" style="48" customWidth="1"/>
    <col min="5638" max="5639" width="18.75" style="48" customWidth="1"/>
    <col min="5640" max="5640" width="22.625" style="48" customWidth="1"/>
    <col min="5641" max="5642" width="21.125" style="48" customWidth="1"/>
    <col min="5643" max="5643" width="13.375" style="48" customWidth="1"/>
    <col min="5644" max="5644" width="15.875" style="48" customWidth="1"/>
    <col min="5645" max="5645" width="17.75" style="48" customWidth="1"/>
    <col min="5646" max="5646" width="10.375" style="48" customWidth="1"/>
    <col min="5647" max="5885" width="9" style="48"/>
    <col min="5886" max="5886" width="9.625" style="48" customWidth="1"/>
    <col min="5887" max="5887" width="20.25" style="48" customWidth="1"/>
    <col min="5888" max="5888" width="18.375" style="48" customWidth="1"/>
    <col min="5889" max="5889" width="18.25" style="48" customWidth="1"/>
    <col min="5890" max="5890" width="16" style="48" customWidth="1"/>
    <col min="5891" max="5891" width="18" style="48" customWidth="1"/>
    <col min="5892" max="5892" width="22.375" style="48" customWidth="1"/>
    <col min="5893" max="5893" width="20.25" style="48" customWidth="1"/>
    <col min="5894" max="5895" width="18.75" style="48" customWidth="1"/>
    <col min="5896" max="5896" width="22.625" style="48" customWidth="1"/>
    <col min="5897" max="5898" width="21.125" style="48" customWidth="1"/>
    <col min="5899" max="5899" width="13.375" style="48" customWidth="1"/>
    <col min="5900" max="5900" width="15.875" style="48" customWidth="1"/>
    <col min="5901" max="5901" width="17.75" style="48" customWidth="1"/>
    <col min="5902" max="5902" width="10.375" style="48" customWidth="1"/>
    <col min="5903" max="6141" width="9" style="48"/>
    <col min="6142" max="6142" width="9.625" style="48" customWidth="1"/>
    <col min="6143" max="6143" width="20.25" style="48" customWidth="1"/>
    <col min="6144" max="6144" width="18.375" style="48" customWidth="1"/>
    <col min="6145" max="6145" width="18.25" style="48" customWidth="1"/>
    <col min="6146" max="6146" width="16" style="48" customWidth="1"/>
    <col min="6147" max="6147" width="18" style="48" customWidth="1"/>
    <col min="6148" max="6148" width="22.375" style="48" customWidth="1"/>
    <col min="6149" max="6149" width="20.25" style="48" customWidth="1"/>
    <col min="6150" max="6151" width="18.75" style="48" customWidth="1"/>
    <col min="6152" max="6152" width="22.625" style="48" customWidth="1"/>
    <col min="6153" max="6154" width="21.125" style="48" customWidth="1"/>
    <col min="6155" max="6155" width="13.375" style="48" customWidth="1"/>
    <col min="6156" max="6156" width="15.875" style="48" customWidth="1"/>
    <col min="6157" max="6157" width="17.75" style="48" customWidth="1"/>
    <col min="6158" max="6158" width="10.375" style="48" customWidth="1"/>
    <col min="6159" max="6397" width="9" style="48"/>
    <col min="6398" max="6398" width="9.625" style="48" customWidth="1"/>
    <col min="6399" max="6399" width="20.25" style="48" customWidth="1"/>
    <col min="6400" max="6400" width="18.375" style="48" customWidth="1"/>
    <col min="6401" max="6401" width="18.25" style="48" customWidth="1"/>
    <col min="6402" max="6402" width="16" style="48" customWidth="1"/>
    <col min="6403" max="6403" width="18" style="48" customWidth="1"/>
    <col min="6404" max="6404" width="22.375" style="48" customWidth="1"/>
    <col min="6405" max="6405" width="20.25" style="48" customWidth="1"/>
    <col min="6406" max="6407" width="18.75" style="48" customWidth="1"/>
    <col min="6408" max="6408" width="22.625" style="48" customWidth="1"/>
    <col min="6409" max="6410" width="21.125" style="48" customWidth="1"/>
    <col min="6411" max="6411" width="13.375" style="48" customWidth="1"/>
    <col min="6412" max="6412" width="15.875" style="48" customWidth="1"/>
    <col min="6413" max="6413" width="17.75" style="48" customWidth="1"/>
    <col min="6414" max="6414" width="10.375" style="48" customWidth="1"/>
    <col min="6415" max="6653" width="9" style="48"/>
    <col min="6654" max="6654" width="9.625" style="48" customWidth="1"/>
    <col min="6655" max="6655" width="20.25" style="48" customWidth="1"/>
    <col min="6656" max="6656" width="18.375" style="48" customWidth="1"/>
    <col min="6657" max="6657" width="18.25" style="48" customWidth="1"/>
    <col min="6658" max="6658" width="16" style="48" customWidth="1"/>
    <col min="6659" max="6659" width="18" style="48" customWidth="1"/>
    <col min="6660" max="6660" width="22.375" style="48" customWidth="1"/>
    <col min="6661" max="6661" width="20.25" style="48" customWidth="1"/>
    <col min="6662" max="6663" width="18.75" style="48" customWidth="1"/>
    <col min="6664" max="6664" width="22.625" style="48" customWidth="1"/>
    <col min="6665" max="6666" width="21.125" style="48" customWidth="1"/>
    <col min="6667" max="6667" width="13.375" style="48" customWidth="1"/>
    <col min="6668" max="6668" width="15.875" style="48" customWidth="1"/>
    <col min="6669" max="6669" width="17.75" style="48" customWidth="1"/>
    <col min="6670" max="6670" width="10.375" style="48" customWidth="1"/>
    <col min="6671" max="6909" width="9" style="48"/>
    <col min="6910" max="6910" width="9.625" style="48" customWidth="1"/>
    <col min="6911" max="6911" width="20.25" style="48" customWidth="1"/>
    <col min="6912" max="6912" width="18.375" style="48" customWidth="1"/>
    <col min="6913" max="6913" width="18.25" style="48" customWidth="1"/>
    <col min="6914" max="6914" width="16" style="48" customWidth="1"/>
    <col min="6915" max="6915" width="18" style="48" customWidth="1"/>
    <col min="6916" max="6916" width="22.375" style="48" customWidth="1"/>
    <col min="6917" max="6917" width="20.25" style="48" customWidth="1"/>
    <col min="6918" max="6919" width="18.75" style="48" customWidth="1"/>
    <col min="6920" max="6920" width="22.625" style="48" customWidth="1"/>
    <col min="6921" max="6922" width="21.125" style="48" customWidth="1"/>
    <col min="6923" max="6923" width="13.375" style="48" customWidth="1"/>
    <col min="6924" max="6924" width="15.875" style="48" customWidth="1"/>
    <col min="6925" max="6925" width="17.75" style="48" customWidth="1"/>
    <col min="6926" max="6926" width="10.375" style="48" customWidth="1"/>
    <col min="6927" max="7165" width="9" style="48"/>
    <col min="7166" max="7166" width="9.625" style="48" customWidth="1"/>
    <col min="7167" max="7167" width="20.25" style="48" customWidth="1"/>
    <col min="7168" max="7168" width="18.375" style="48" customWidth="1"/>
    <col min="7169" max="7169" width="18.25" style="48" customWidth="1"/>
    <col min="7170" max="7170" width="16" style="48" customWidth="1"/>
    <col min="7171" max="7171" width="18" style="48" customWidth="1"/>
    <col min="7172" max="7172" width="22.375" style="48" customWidth="1"/>
    <col min="7173" max="7173" width="20.25" style="48" customWidth="1"/>
    <col min="7174" max="7175" width="18.75" style="48" customWidth="1"/>
    <col min="7176" max="7176" width="22.625" style="48" customWidth="1"/>
    <col min="7177" max="7178" width="21.125" style="48" customWidth="1"/>
    <col min="7179" max="7179" width="13.375" style="48" customWidth="1"/>
    <col min="7180" max="7180" width="15.875" style="48" customWidth="1"/>
    <col min="7181" max="7181" width="17.75" style="48" customWidth="1"/>
    <col min="7182" max="7182" width="10.375" style="48" customWidth="1"/>
    <col min="7183" max="7421" width="9" style="48"/>
    <col min="7422" max="7422" width="9.625" style="48" customWidth="1"/>
    <col min="7423" max="7423" width="20.25" style="48" customWidth="1"/>
    <col min="7424" max="7424" width="18.375" style="48" customWidth="1"/>
    <col min="7425" max="7425" width="18.25" style="48" customWidth="1"/>
    <col min="7426" max="7426" width="16" style="48" customWidth="1"/>
    <col min="7427" max="7427" width="18" style="48" customWidth="1"/>
    <col min="7428" max="7428" width="22.375" style="48" customWidth="1"/>
    <col min="7429" max="7429" width="20.25" style="48" customWidth="1"/>
    <col min="7430" max="7431" width="18.75" style="48" customWidth="1"/>
    <col min="7432" max="7432" width="22.625" style="48" customWidth="1"/>
    <col min="7433" max="7434" width="21.125" style="48" customWidth="1"/>
    <col min="7435" max="7435" width="13.375" style="48" customWidth="1"/>
    <col min="7436" max="7436" width="15.875" style="48" customWidth="1"/>
    <col min="7437" max="7437" width="17.75" style="48" customWidth="1"/>
    <col min="7438" max="7438" width="10.375" style="48" customWidth="1"/>
    <col min="7439" max="7677" width="9" style="48"/>
    <col min="7678" max="7678" width="9.625" style="48" customWidth="1"/>
    <col min="7679" max="7679" width="20.25" style="48" customWidth="1"/>
    <col min="7680" max="7680" width="18.375" style="48" customWidth="1"/>
    <col min="7681" max="7681" width="18.25" style="48" customWidth="1"/>
    <col min="7682" max="7682" width="16" style="48" customWidth="1"/>
    <col min="7683" max="7683" width="18" style="48" customWidth="1"/>
    <col min="7684" max="7684" width="22.375" style="48" customWidth="1"/>
    <col min="7685" max="7685" width="20.25" style="48" customWidth="1"/>
    <col min="7686" max="7687" width="18.75" style="48" customWidth="1"/>
    <col min="7688" max="7688" width="22.625" style="48" customWidth="1"/>
    <col min="7689" max="7690" width="21.125" style="48" customWidth="1"/>
    <col min="7691" max="7691" width="13.375" style="48" customWidth="1"/>
    <col min="7692" max="7692" width="15.875" style="48" customWidth="1"/>
    <col min="7693" max="7693" width="17.75" style="48" customWidth="1"/>
    <col min="7694" max="7694" width="10.375" style="48" customWidth="1"/>
    <col min="7695" max="7933" width="9" style="48"/>
    <col min="7934" max="7934" width="9.625" style="48" customWidth="1"/>
    <col min="7935" max="7935" width="20.25" style="48" customWidth="1"/>
    <col min="7936" max="7936" width="18.375" style="48" customWidth="1"/>
    <col min="7937" max="7937" width="18.25" style="48" customWidth="1"/>
    <col min="7938" max="7938" width="16" style="48" customWidth="1"/>
    <col min="7939" max="7939" width="18" style="48" customWidth="1"/>
    <col min="7940" max="7940" width="22.375" style="48" customWidth="1"/>
    <col min="7941" max="7941" width="20.25" style="48" customWidth="1"/>
    <col min="7942" max="7943" width="18.75" style="48" customWidth="1"/>
    <col min="7944" max="7944" width="22.625" style="48" customWidth="1"/>
    <col min="7945" max="7946" width="21.125" style="48" customWidth="1"/>
    <col min="7947" max="7947" width="13.375" style="48" customWidth="1"/>
    <col min="7948" max="7948" width="15.875" style="48" customWidth="1"/>
    <col min="7949" max="7949" width="17.75" style="48" customWidth="1"/>
    <col min="7950" max="7950" width="10.375" style="48" customWidth="1"/>
    <col min="7951" max="8189" width="9" style="48"/>
    <col min="8190" max="8190" width="9.625" style="48" customWidth="1"/>
    <col min="8191" max="8191" width="20.25" style="48" customWidth="1"/>
    <col min="8192" max="8192" width="18.375" style="48" customWidth="1"/>
    <col min="8193" max="8193" width="18.25" style="48" customWidth="1"/>
    <col min="8194" max="8194" width="16" style="48" customWidth="1"/>
    <col min="8195" max="8195" width="18" style="48" customWidth="1"/>
    <col min="8196" max="8196" width="22.375" style="48" customWidth="1"/>
    <col min="8197" max="8197" width="20.25" style="48" customWidth="1"/>
    <col min="8198" max="8199" width="18.75" style="48" customWidth="1"/>
    <col min="8200" max="8200" width="22.625" style="48" customWidth="1"/>
    <col min="8201" max="8202" width="21.125" style="48" customWidth="1"/>
    <col min="8203" max="8203" width="13.375" style="48" customWidth="1"/>
    <col min="8204" max="8204" width="15.875" style="48" customWidth="1"/>
    <col min="8205" max="8205" width="17.75" style="48" customWidth="1"/>
    <col min="8206" max="8206" width="10.375" style="48" customWidth="1"/>
    <col min="8207" max="8445" width="9" style="48"/>
    <col min="8446" max="8446" width="9.625" style="48" customWidth="1"/>
    <col min="8447" max="8447" width="20.25" style="48" customWidth="1"/>
    <col min="8448" max="8448" width="18.375" style="48" customWidth="1"/>
    <col min="8449" max="8449" width="18.25" style="48" customWidth="1"/>
    <col min="8450" max="8450" width="16" style="48" customWidth="1"/>
    <col min="8451" max="8451" width="18" style="48" customWidth="1"/>
    <col min="8452" max="8452" width="22.375" style="48" customWidth="1"/>
    <col min="8453" max="8453" width="20.25" style="48" customWidth="1"/>
    <col min="8454" max="8455" width="18.75" style="48" customWidth="1"/>
    <col min="8456" max="8456" width="22.625" style="48" customWidth="1"/>
    <col min="8457" max="8458" width="21.125" style="48" customWidth="1"/>
    <col min="8459" max="8459" width="13.375" style="48" customWidth="1"/>
    <col min="8460" max="8460" width="15.875" style="48" customWidth="1"/>
    <col min="8461" max="8461" width="17.75" style="48" customWidth="1"/>
    <col min="8462" max="8462" width="10.375" style="48" customWidth="1"/>
    <col min="8463" max="8701" width="9" style="48"/>
    <col min="8702" max="8702" width="9.625" style="48" customWidth="1"/>
    <col min="8703" max="8703" width="20.25" style="48" customWidth="1"/>
    <col min="8704" max="8704" width="18.375" style="48" customWidth="1"/>
    <col min="8705" max="8705" width="18.25" style="48" customWidth="1"/>
    <col min="8706" max="8706" width="16" style="48" customWidth="1"/>
    <col min="8707" max="8707" width="18" style="48" customWidth="1"/>
    <col min="8708" max="8708" width="22.375" style="48" customWidth="1"/>
    <col min="8709" max="8709" width="20.25" style="48" customWidth="1"/>
    <col min="8710" max="8711" width="18.75" style="48" customWidth="1"/>
    <col min="8712" max="8712" width="22.625" style="48" customWidth="1"/>
    <col min="8713" max="8714" width="21.125" style="48" customWidth="1"/>
    <col min="8715" max="8715" width="13.375" style="48" customWidth="1"/>
    <col min="8716" max="8716" width="15.875" style="48" customWidth="1"/>
    <col min="8717" max="8717" width="17.75" style="48" customWidth="1"/>
    <col min="8718" max="8718" width="10.375" style="48" customWidth="1"/>
    <col min="8719" max="8957" width="9" style="48"/>
    <col min="8958" max="8958" width="9.625" style="48" customWidth="1"/>
    <col min="8959" max="8959" width="20.25" style="48" customWidth="1"/>
    <col min="8960" max="8960" width="18.375" style="48" customWidth="1"/>
    <col min="8961" max="8961" width="18.25" style="48" customWidth="1"/>
    <col min="8962" max="8962" width="16" style="48" customWidth="1"/>
    <col min="8963" max="8963" width="18" style="48" customWidth="1"/>
    <col min="8964" max="8964" width="22.375" style="48" customWidth="1"/>
    <col min="8965" max="8965" width="20.25" style="48" customWidth="1"/>
    <col min="8966" max="8967" width="18.75" style="48" customWidth="1"/>
    <col min="8968" max="8968" width="22.625" style="48" customWidth="1"/>
    <col min="8969" max="8970" width="21.125" style="48" customWidth="1"/>
    <col min="8971" max="8971" width="13.375" style="48" customWidth="1"/>
    <col min="8972" max="8972" width="15.875" style="48" customWidth="1"/>
    <col min="8973" max="8973" width="17.75" style="48" customWidth="1"/>
    <col min="8974" max="8974" width="10.375" style="48" customWidth="1"/>
    <col min="8975" max="9213" width="9" style="48"/>
    <col min="9214" max="9214" width="9.625" style="48" customWidth="1"/>
    <col min="9215" max="9215" width="20.25" style="48" customWidth="1"/>
    <col min="9216" max="9216" width="18.375" style="48" customWidth="1"/>
    <col min="9217" max="9217" width="18.25" style="48" customWidth="1"/>
    <col min="9218" max="9218" width="16" style="48" customWidth="1"/>
    <col min="9219" max="9219" width="18" style="48" customWidth="1"/>
    <col min="9220" max="9220" width="22.375" style="48" customWidth="1"/>
    <col min="9221" max="9221" width="20.25" style="48" customWidth="1"/>
    <col min="9222" max="9223" width="18.75" style="48" customWidth="1"/>
    <col min="9224" max="9224" width="22.625" style="48" customWidth="1"/>
    <col min="9225" max="9226" width="21.125" style="48" customWidth="1"/>
    <col min="9227" max="9227" width="13.375" style="48" customWidth="1"/>
    <col min="9228" max="9228" width="15.875" style="48" customWidth="1"/>
    <col min="9229" max="9229" width="17.75" style="48" customWidth="1"/>
    <col min="9230" max="9230" width="10.375" style="48" customWidth="1"/>
    <col min="9231" max="9469" width="9" style="48"/>
    <col min="9470" max="9470" width="9.625" style="48" customWidth="1"/>
    <col min="9471" max="9471" width="20.25" style="48" customWidth="1"/>
    <col min="9472" max="9472" width="18.375" style="48" customWidth="1"/>
    <col min="9473" max="9473" width="18.25" style="48" customWidth="1"/>
    <col min="9474" max="9474" width="16" style="48" customWidth="1"/>
    <col min="9475" max="9475" width="18" style="48" customWidth="1"/>
    <col min="9476" max="9476" width="22.375" style="48" customWidth="1"/>
    <col min="9477" max="9477" width="20.25" style="48" customWidth="1"/>
    <col min="9478" max="9479" width="18.75" style="48" customWidth="1"/>
    <col min="9480" max="9480" width="22.625" style="48" customWidth="1"/>
    <col min="9481" max="9482" width="21.125" style="48" customWidth="1"/>
    <col min="9483" max="9483" width="13.375" style="48" customWidth="1"/>
    <col min="9484" max="9484" width="15.875" style="48" customWidth="1"/>
    <col min="9485" max="9485" width="17.75" style="48" customWidth="1"/>
    <col min="9486" max="9486" width="10.375" style="48" customWidth="1"/>
    <col min="9487" max="9725" width="9" style="48"/>
    <col min="9726" max="9726" width="9.625" style="48" customWidth="1"/>
    <col min="9727" max="9727" width="20.25" style="48" customWidth="1"/>
    <col min="9728" max="9728" width="18.375" style="48" customWidth="1"/>
    <col min="9729" max="9729" width="18.25" style="48" customWidth="1"/>
    <col min="9730" max="9730" width="16" style="48" customWidth="1"/>
    <col min="9731" max="9731" width="18" style="48" customWidth="1"/>
    <col min="9732" max="9732" width="22.375" style="48" customWidth="1"/>
    <col min="9733" max="9733" width="20.25" style="48" customWidth="1"/>
    <col min="9734" max="9735" width="18.75" style="48" customWidth="1"/>
    <col min="9736" max="9736" width="22.625" style="48" customWidth="1"/>
    <col min="9737" max="9738" width="21.125" style="48" customWidth="1"/>
    <col min="9739" max="9739" width="13.375" style="48" customWidth="1"/>
    <col min="9740" max="9740" width="15.875" style="48" customWidth="1"/>
    <col min="9741" max="9741" width="17.75" style="48" customWidth="1"/>
    <col min="9742" max="9742" width="10.375" style="48" customWidth="1"/>
    <col min="9743" max="9981" width="9" style="48"/>
    <col min="9982" max="9982" width="9.625" style="48" customWidth="1"/>
    <col min="9983" max="9983" width="20.25" style="48" customWidth="1"/>
    <col min="9984" max="9984" width="18.375" style="48" customWidth="1"/>
    <col min="9985" max="9985" width="18.25" style="48" customWidth="1"/>
    <col min="9986" max="9986" width="16" style="48" customWidth="1"/>
    <col min="9987" max="9987" width="18" style="48" customWidth="1"/>
    <col min="9988" max="9988" width="22.375" style="48" customWidth="1"/>
    <col min="9989" max="9989" width="20.25" style="48" customWidth="1"/>
    <col min="9990" max="9991" width="18.75" style="48" customWidth="1"/>
    <col min="9992" max="9992" width="22.625" style="48" customWidth="1"/>
    <col min="9993" max="9994" width="21.125" style="48" customWidth="1"/>
    <col min="9995" max="9995" width="13.375" style="48" customWidth="1"/>
    <col min="9996" max="9996" width="15.875" style="48" customWidth="1"/>
    <col min="9997" max="9997" width="17.75" style="48" customWidth="1"/>
    <col min="9998" max="9998" width="10.375" style="48" customWidth="1"/>
    <col min="9999" max="10237" width="9" style="48"/>
    <col min="10238" max="10238" width="9.625" style="48" customWidth="1"/>
    <col min="10239" max="10239" width="20.25" style="48" customWidth="1"/>
    <col min="10240" max="10240" width="18.375" style="48" customWidth="1"/>
    <col min="10241" max="10241" width="18.25" style="48" customWidth="1"/>
    <col min="10242" max="10242" width="16" style="48" customWidth="1"/>
    <col min="10243" max="10243" width="18" style="48" customWidth="1"/>
    <col min="10244" max="10244" width="22.375" style="48" customWidth="1"/>
    <col min="10245" max="10245" width="20.25" style="48" customWidth="1"/>
    <col min="10246" max="10247" width="18.75" style="48" customWidth="1"/>
    <col min="10248" max="10248" width="22.625" style="48" customWidth="1"/>
    <col min="10249" max="10250" width="21.125" style="48" customWidth="1"/>
    <col min="10251" max="10251" width="13.375" style="48" customWidth="1"/>
    <col min="10252" max="10252" width="15.875" style="48" customWidth="1"/>
    <col min="10253" max="10253" width="17.75" style="48" customWidth="1"/>
    <col min="10254" max="10254" width="10.375" style="48" customWidth="1"/>
    <col min="10255" max="10493" width="9" style="48"/>
    <col min="10494" max="10494" width="9.625" style="48" customWidth="1"/>
    <col min="10495" max="10495" width="20.25" style="48" customWidth="1"/>
    <col min="10496" max="10496" width="18.375" style="48" customWidth="1"/>
    <col min="10497" max="10497" width="18.25" style="48" customWidth="1"/>
    <col min="10498" max="10498" width="16" style="48" customWidth="1"/>
    <col min="10499" max="10499" width="18" style="48" customWidth="1"/>
    <col min="10500" max="10500" width="22.375" style="48" customWidth="1"/>
    <col min="10501" max="10501" width="20.25" style="48" customWidth="1"/>
    <col min="10502" max="10503" width="18.75" style="48" customWidth="1"/>
    <col min="10504" max="10504" width="22.625" style="48" customWidth="1"/>
    <col min="10505" max="10506" width="21.125" style="48" customWidth="1"/>
    <col min="10507" max="10507" width="13.375" style="48" customWidth="1"/>
    <col min="10508" max="10508" width="15.875" style="48" customWidth="1"/>
    <col min="10509" max="10509" width="17.75" style="48" customWidth="1"/>
    <col min="10510" max="10510" width="10.375" style="48" customWidth="1"/>
    <col min="10511" max="10749" width="9" style="48"/>
    <col min="10750" max="10750" width="9.625" style="48" customWidth="1"/>
    <col min="10751" max="10751" width="20.25" style="48" customWidth="1"/>
    <col min="10752" max="10752" width="18.375" style="48" customWidth="1"/>
    <col min="10753" max="10753" width="18.25" style="48" customWidth="1"/>
    <col min="10754" max="10754" width="16" style="48" customWidth="1"/>
    <col min="10755" max="10755" width="18" style="48" customWidth="1"/>
    <col min="10756" max="10756" width="22.375" style="48" customWidth="1"/>
    <col min="10757" max="10757" width="20.25" style="48" customWidth="1"/>
    <col min="10758" max="10759" width="18.75" style="48" customWidth="1"/>
    <col min="10760" max="10760" width="22.625" style="48" customWidth="1"/>
    <col min="10761" max="10762" width="21.125" style="48" customWidth="1"/>
    <col min="10763" max="10763" width="13.375" style="48" customWidth="1"/>
    <col min="10764" max="10764" width="15.875" style="48" customWidth="1"/>
    <col min="10765" max="10765" width="17.75" style="48" customWidth="1"/>
    <col min="10766" max="10766" width="10.375" style="48" customWidth="1"/>
    <col min="10767" max="11005" width="9" style="48"/>
    <col min="11006" max="11006" width="9.625" style="48" customWidth="1"/>
    <col min="11007" max="11007" width="20.25" style="48" customWidth="1"/>
    <col min="11008" max="11008" width="18.375" style="48" customWidth="1"/>
    <col min="11009" max="11009" width="18.25" style="48" customWidth="1"/>
    <col min="11010" max="11010" width="16" style="48" customWidth="1"/>
    <col min="11011" max="11011" width="18" style="48" customWidth="1"/>
    <col min="11012" max="11012" width="22.375" style="48" customWidth="1"/>
    <col min="11013" max="11013" width="20.25" style="48" customWidth="1"/>
    <col min="11014" max="11015" width="18.75" style="48" customWidth="1"/>
    <col min="11016" max="11016" width="22.625" style="48" customWidth="1"/>
    <col min="11017" max="11018" width="21.125" style="48" customWidth="1"/>
    <col min="11019" max="11019" width="13.375" style="48" customWidth="1"/>
    <col min="11020" max="11020" width="15.875" style="48" customWidth="1"/>
    <col min="11021" max="11021" width="17.75" style="48" customWidth="1"/>
    <col min="11022" max="11022" width="10.375" style="48" customWidth="1"/>
    <col min="11023" max="11261" width="9" style="48"/>
    <col min="11262" max="11262" width="9.625" style="48" customWidth="1"/>
    <col min="11263" max="11263" width="20.25" style="48" customWidth="1"/>
    <col min="11264" max="11264" width="18.375" style="48" customWidth="1"/>
    <col min="11265" max="11265" width="18.25" style="48" customWidth="1"/>
    <col min="11266" max="11266" width="16" style="48" customWidth="1"/>
    <col min="11267" max="11267" width="18" style="48" customWidth="1"/>
    <col min="11268" max="11268" width="22.375" style="48" customWidth="1"/>
    <col min="11269" max="11269" width="20.25" style="48" customWidth="1"/>
    <col min="11270" max="11271" width="18.75" style="48" customWidth="1"/>
    <col min="11272" max="11272" width="22.625" style="48" customWidth="1"/>
    <col min="11273" max="11274" width="21.125" style="48" customWidth="1"/>
    <col min="11275" max="11275" width="13.375" style="48" customWidth="1"/>
    <col min="11276" max="11276" width="15.875" style="48" customWidth="1"/>
    <col min="11277" max="11277" width="17.75" style="48" customWidth="1"/>
    <col min="11278" max="11278" width="10.375" style="48" customWidth="1"/>
    <col min="11279" max="11517" width="9" style="48"/>
    <col min="11518" max="11518" width="9.625" style="48" customWidth="1"/>
    <col min="11519" max="11519" width="20.25" style="48" customWidth="1"/>
    <col min="11520" max="11520" width="18.375" style="48" customWidth="1"/>
    <col min="11521" max="11521" width="18.25" style="48" customWidth="1"/>
    <col min="11522" max="11522" width="16" style="48" customWidth="1"/>
    <col min="11523" max="11523" width="18" style="48" customWidth="1"/>
    <col min="11524" max="11524" width="22.375" style="48" customWidth="1"/>
    <col min="11525" max="11525" width="20.25" style="48" customWidth="1"/>
    <col min="11526" max="11527" width="18.75" style="48" customWidth="1"/>
    <col min="11528" max="11528" width="22.625" style="48" customWidth="1"/>
    <col min="11529" max="11530" width="21.125" style="48" customWidth="1"/>
    <col min="11531" max="11531" width="13.375" style="48" customWidth="1"/>
    <col min="11532" max="11532" width="15.875" style="48" customWidth="1"/>
    <col min="11533" max="11533" width="17.75" style="48" customWidth="1"/>
    <col min="11534" max="11534" width="10.375" style="48" customWidth="1"/>
    <col min="11535" max="11773" width="9" style="48"/>
    <col min="11774" max="11774" width="9.625" style="48" customWidth="1"/>
    <col min="11775" max="11775" width="20.25" style="48" customWidth="1"/>
    <col min="11776" max="11776" width="18.375" style="48" customWidth="1"/>
    <col min="11777" max="11777" width="18.25" style="48" customWidth="1"/>
    <col min="11778" max="11778" width="16" style="48" customWidth="1"/>
    <col min="11779" max="11779" width="18" style="48" customWidth="1"/>
    <col min="11780" max="11780" width="22.375" style="48" customWidth="1"/>
    <col min="11781" max="11781" width="20.25" style="48" customWidth="1"/>
    <col min="11782" max="11783" width="18.75" style="48" customWidth="1"/>
    <col min="11784" max="11784" width="22.625" style="48" customWidth="1"/>
    <col min="11785" max="11786" width="21.125" style="48" customWidth="1"/>
    <col min="11787" max="11787" width="13.375" style="48" customWidth="1"/>
    <col min="11788" max="11788" width="15.875" style="48" customWidth="1"/>
    <col min="11789" max="11789" width="17.75" style="48" customWidth="1"/>
    <col min="11790" max="11790" width="10.375" style="48" customWidth="1"/>
    <col min="11791" max="12029" width="9" style="48"/>
    <col min="12030" max="12030" width="9.625" style="48" customWidth="1"/>
    <col min="12031" max="12031" width="20.25" style="48" customWidth="1"/>
    <col min="12032" max="12032" width="18.375" style="48" customWidth="1"/>
    <col min="12033" max="12033" width="18.25" style="48" customWidth="1"/>
    <col min="12034" max="12034" width="16" style="48" customWidth="1"/>
    <col min="12035" max="12035" width="18" style="48" customWidth="1"/>
    <col min="12036" max="12036" width="22.375" style="48" customWidth="1"/>
    <col min="12037" max="12037" width="20.25" style="48" customWidth="1"/>
    <col min="12038" max="12039" width="18.75" style="48" customWidth="1"/>
    <col min="12040" max="12040" width="22.625" style="48" customWidth="1"/>
    <col min="12041" max="12042" width="21.125" style="48" customWidth="1"/>
    <col min="12043" max="12043" width="13.375" style="48" customWidth="1"/>
    <col min="12044" max="12044" width="15.875" style="48" customWidth="1"/>
    <col min="12045" max="12045" width="17.75" style="48" customWidth="1"/>
    <col min="12046" max="12046" width="10.375" style="48" customWidth="1"/>
    <col min="12047" max="12285" width="9" style="48"/>
    <col min="12286" max="12286" width="9.625" style="48" customWidth="1"/>
    <col min="12287" max="12287" width="20.25" style="48" customWidth="1"/>
    <col min="12288" max="12288" width="18.375" style="48" customWidth="1"/>
    <col min="12289" max="12289" width="18.25" style="48" customWidth="1"/>
    <col min="12290" max="12290" width="16" style="48" customWidth="1"/>
    <col min="12291" max="12291" width="18" style="48" customWidth="1"/>
    <col min="12292" max="12292" width="22.375" style="48" customWidth="1"/>
    <col min="12293" max="12293" width="20.25" style="48" customWidth="1"/>
    <col min="12294" max="12295" width="18.75" style="48" customWidth="1"/>
    <col min="12296" max="12296" width="22.625" style="48" customWidth="1"/>
    <col min="12297" max="12298" width="21.125" style="48" customWidth="1"/>
    <col min="12299" max="12299" width="13.375" style="48" customWidth="1"/>
    <col min="12300" max="12300" width="15.875" style="48" customWidth="1"/>
    <col min="12301" max="12301" width="17.75" style="48" customWidth="1"/>
    <col min="12302" max="12302" width="10.375" style="48" customWidth="1"/>
    <col min="12303" max="12541" width="9" style="48"/>
    <col min="12542" max="12542" width="9.625" style="48" customWidth="1"/>
    <col min="12543" max="12543" width="20.25" style="48" customWidth="1"/>
    <col min="12544" max="12544" width="18.375" style="48" customWidth="1"/>
    <col min="12545" max="12545" width="18.25" style="48" customWidth="1"/>
    <col min="12546" max="12546" width="16" style="48" customWidth="1"/>
    <col min="12547" max="12547" width="18" style="48" customWidth="1"/>
    <col min="12548" max="12548" width="22.375" style="48" customWidth="1"/>
    <col min="12549" max="12549" width="20.25" style="48" customWidth="1"/>
    <col min="12550" max="12551" width="18.75" style="48" customWidth="1"/>
    <col min="12552" max="12552" width="22.625" style="48" customWidth="1"/>
    <col min="12553" max="12554" width="21.125" style="48" customWidth="1"/>
    <col min="12555" max="12555" width="13.375" style="48" customWidth="1"/>
    <col min="12556" max="12556" width="15.875" style="48" customWidth="1"/>
    <col min="12557" max="12557" width="17.75" style="48" customWidth="1"/>
    <col min="12558" max="12558" width="10.375" style="48" customWidth="1"/>
    <col min="12559" max="12797" width="9" style="48"/>
    <col min="12798" max="12798" width="9.625" style="48" customWidth="1"/>
    <col min="12799" max="12799" width="20.25" style="48" customWidth="1"/>
    <col min="12800" max="12800" width="18.375" style="48" customWidth="1"/>
    <col min="12801" max="12801" width="18.25" style="48" customWidth="1"/>
    <col min="12802" max="12802" width="16" style="48" customWidth="1"/>
    <col min="12803" max="12803" width="18" style="48" customWidth="1"/>
    <col min="12804" max="12804" width="22.375" style="48" customWidth="1"/>
    <col min="12805" max="12805" width="20.25" style="48" customWidth="1"/>
    <col min="12806" max="12807" width="18.75" style="48" customWidth="1"/>
    <col min="12808" max="12808" width="22.625" style="48" customWidth="1"/>
    <col min="12809" max="12810" width="21.125" style="48" customWidth="1"/>
    <col min="12811" max="12811" width="13.375" style="48" customWidth="1"/>
    <col min="12812" max="12812" width="15.875" style="48" customWidth="1"/>
    <col min="12813" max="12813" width="17.75" style="48" customWidth="1"/>
    <col min="12814" max="12814" width="10.375" style="48" customWidth="1"/>
    <col min="12815" max="13053" width="9" style="48"/>
    <col min="13054" max="13054" width="9.625" style="48" customWidth="1"/>
    <col min="13055" max="13055" width="20.25" style="48" customWidth="1"/>
    <col min="13056" max="13056" width="18.375" style="48" customWidth="1"/>
    <col min="13057" max="13057" width="18.25" style="48" customWidth="1"/>
    <col min="13058" max="13058" width="16" style="48" customWidth="1"/>
    <col min="13059" max="13059" width="18" style="48" customWidth="1"/>
    <col min="13060" max="13060" width="22.375" style="48" customWidth="1"/>
    <col min="13061" max="13061" width="20.25" style="48" customWidth="1"/>
    <col min="13062" max="13063" width="18.75" style="48" customWidth="1"/>
    <col min="13064" max="13064" width="22.625" style="48" customWidth="1"/>
    <col min="13065" max="13066" width="21.125" style="48" customWidth="1"/>
    <col min="13067" max="13067" width="13.375" style="48" customWidth="1"/>
    <col min="13068" max="13068" width="15.875" style="48" customWidth="1"/>
    <col min="13069" max="13069" width="17.75" style="48" customWidth="1"/>
    <col min="13070" max="13070" width="10.375" style="48" customWidth="1"/>
    <col min="13071" max="13309" width="9" style="48"/>
    <col min="13310" max="13310" width="9.625" style="48" customWidth="1"/>
    <col min="13311" max="13311" width="20.25" style="48" customWidth="1"/>
    <col min="13312" max="13312" width="18.375" style="48" customWidth="1"/>
    <col min="13313" max="13313" width="18.25" style="48" customWidth="1"/>
    <col min="13314" max="13314" width="16" style="48" customWidth="1"/>
    <col min="13315" max="13315" width="18" style="48" customWidth="1"/>
    <col min="13316" max="13316" width="22.375" style="48" customWidth="1"/>
    <col min="13317" max="13317" width="20.25" style="48" customWidth="1"/>
    <col min="13318" max="13319" width="18.75" style="48" customWidth="1"/>
    <col min="13320" max="13320" width="22.625" style="48" customWidth="1"/>
    <col min="13321" max="13322" width="21.125" style="48" customWidth="1"/>
    <col min="13323" max="13323" width="13.375" style="48" customWidth="1"/>
    <col min="13324" max="13324" width="15.875" style="48" customWidth="1"/>
    <col min="13325" max="13325" width="17.75" style="48" customWidth="1"/>
    <col min="13326" max="13326" width="10.375" style="48" customWidth="1"/>
    <col min="13327" max="13565" width="9" style="48"/>
    <col min="13566" max="13566" width="9.625" style="48" customWidth="1"/>
    <col min="13567" max="13567" width="20.25" style="48" customWidth="1"/>
    <col min="13568" max="13568" width="18.375" style="48" customWidth="1"/>
    <col min="13569" max="13569" width="18.25" style="48" customWidth="1"/>
    <col min="13570" max="13570" width="16" style="48" customWidth="1"/>
    <col min="13571" max="13571" width="18" style="48" customWidth="1"/>
    <col min="13572" max="13572" width="22.375" style="48" customWidth="1"/>
    <col min="13573" max="13573" width="20.25" style="48" customWidth="1"/>
    <col min="13574" max="13575" width="18.75" style="48" customWidth="1"/>
    <col min="13576" max="13576" width="22.625" style="48" customWidth="1"/>
    <col min="13577" max="13578" width="21.125" style="48" customWidth="1"/>
    <col min="13579" max="13579" width="13.375" style="48" customWidth="1"/>
    <col min="13580" max="13580" width="15.875" style="48" customWidth="1"/>
    <col min="13581" max="13581" width="17.75" style="48" customWidth="1"/>
    <col min="13582" max="13582" width="10.375" style="48" customWidth="1"/>
    <col min="13583" max="13821" width="9" style="48"/>
    <col min="13822" max="13822" width="9.625" style="48" customWidth="1"/>
    <col min="13823" max="13823" width="20.25" style="48" customWidth="1"/>
    <col min="13824" max="13824" width="18.375" style="48" customWidth="1"/>
    <col min="13825" max="13825" width="18.25" style="48" customWidth="1"/>
    <col min="13826" max="13826" width="16" style="48" customWidth="1"/>
    <col min="13827" max="13827" width="18" style="48" customWidth="1"/>
    <col min="13828" max="13828" width="22.375" style="48" customWidth="1"/>
    <col min="13829" max="13829" width="20.25" style="48" customWidth="1"/>
    <col min="13830" max="13831" width="18.75" style="48" customWidth="1"/>
    <col min="13832" max="13832" width="22.625" style="48" customWidth="1"/>
    <col min="13833" max="13834" width="21.125" style="48" customWidth="1"/>
    <col min="13835" max="13835" width="13.375" style="48" customWidth="1"/>
    <col min="13836" max="13836" width="15.875" style="48" customWidth="1"/>
    <col min="13837" max="13837" width="17.75" style="48" customWidth="1"/>
    <col min="13838" max="13838" width="10.375" style="48" customWidth="1"/>
    <col min="13839" max="14077" width="9" style="48"/>
    <col min="14078" max="14078" width="9.625" style="48" customWidth="1"/>
    <col min="14079" max="14079" width="20.25" style="48" customWidth="1"/>
    <col min="14080" max="14080" width="18.375" style="48" customWidth="1"/>
    <col min="14081" max="14081" width="18.25" style="48" customWidth="1"/>
    <col min="14082" max="14082" width="16" style="48" customWidth="1"/>
    <col min="14083" max="14083" width="18" style="48" customWidth="1"/>
    <col min="14084" max="14084" width="22.375" style="48" customWidth="1"/>
    <col min="14085" max="14085" width="20.25" style="48" customWidth="1"/>
    <col min="14086" max="14087" width="18.75" style="48" customWidth="1"/>
    <col min="14088" max="14088" width="22.625" style="48" customWidth="1"/>
    <col min="14089" max="14090" width="21.125" style="48" customWidth="1"/>
    <col min="14091" max="14091" width="13.375" style="48" customWidth="1"/>
    <col min="14092" max="14092" width="15.875" style="48" customWidth="1"/>
    <col min="14093" max="14093" width="17.75" style="48" customWidth="1"/>
    <col min="14094" max="14094" width="10.375" style="48" customWidth="1"/>
    <col min="14095" max="14333" width="9" style="48"/>
    <col min="14334" max="14334" width="9.625" style="48" customWidth="1"/>
    <col min="14335" max="14335" width="20.25" style="48" customWidth="1"/>
    <col min="14336" max="14336" width="18.375" style="48" customWidth="1"/>
    <col min="14337" max="14337" width="18.25" style="48" customWidth="1"/>
    <col min="14338" max="14338" width="16" style="48" customWidth="1"/>
    <col min="14339" max="14339" width="18" style="48" customWidth="1"/>
    <col min="14340" max="14340" width="22.375" style="48" customWidth="1"/>
    <col min="14341" max="14341" width="20.25" style="48" customWidth="1"/>
    <col min="14342" max="14343" width="18.75" style="48" customWidth="1"/>
    <col min="14344" max="14344" width="22.625" style="48" customWidth="1"/>
    <col min="14345" max="14346" width="21.125" style="48" customWidth="1"/>
    <col min="14347" max="14347" width="13.375" style="48" customWidth="1"/>
    <col min="14348" max="14348" width="15.875" style="48" customWidth="1"/>
    <col min="14349" max="14349" width="17.75" style="48" customWidth="1"/>
    <col min="14350" max="14350" width="10.375" style="48" customWidth="1"/>
    <col min="14351" max="14589" width="9" style="48"/>
    <col min="14590" max="14590" width="9.625" style="48" customWidth="1"/>
    <col min="14591" max="14591" width="20.25" style="48" customWidth="1"/>
    <col min="14592" max="14592" width="18.375" style="48" customWidth="1"/>
    <col min="14593" max="14593" width="18.25" style="48" customWidth="1"/>
    <col min="14594" max="14594" width="16" style="48" customWidth="1"/>
    <col min="14595" max="14595" width="18" style="48" customWidth="1"/>
    <col min="14596" max="14596" width="22.375" style="48" customWidth="1"/>
    <col min="14597" max="14597" width="20.25" style="48" customWidth="1"/>
    <col min="14598" max="14599" width="18.75" style="48" customWidth="1"/>
    <col min="14600" max="14600" width="22.625" style="48" customWidth="1"/>
    <col min="14601" max="14602" width="21.125" style="48" customWidth="1"/>
    <col min="14603" max="14603" width="13.375" style="48" customWidth="1"/>
    <col min="14604" max="14604" width="15.875" style="48" customWidth="1"/>
    <col min="14605" max="14605" width="17.75" style="48" customWidth="1"/>
    <col min="14606" max="14606" width="10.375" style="48" customWidth="1"/>
    <col min="14607" max="14845" width="9" style="48"/>
    <col min="14846" max="14846" width="9.625" style="48" customWidth="1"/>
    <col min="14847" max="14847" width="20.25" style="48" customWidth="1"/>
    <col min="14848" max="14848" width="18.375" style="48" customWidth="1"/>
    <col min="14849" max="14849" width="18.25" style="48" customWidth="1"/>
    <col min="14850" max="14850" width="16" style="48" customWidth="1"/>
    <col min="14851" max="14851" width="18" style="48" customWidth="1"/>
    <col min="14852" max="14852" width="22.375" style="48" customWidth="1"/>
    <col min="14853" max="14853" width="20.25" style="48" customWidth="1"/>
    <col min="14854" max="14855" width="18.75" style="48" customWidth="1"/>
    <col min="14856" max="14856" width="22.625" style="48" customWidth="1"/>
    <col min="14857" max="14858" width="21.125" style="48" customWidth="1"/>
    <col min="14859" max="14859" width="13.375" style="48" customWidth="1"/>
    <col min="14860" max="14860" width="15.875" style="48" customWidth="1"/>
    <col min="14861" max="14861" width="17.75" style="48" customWidth="1"/>
    <col min="14862" max="14862" width="10.375" style="48" customWidth="1"/>
    <col min="14863" max="15101" width="9" style="48"/>
    <col min="15102" max="15102" width="9.625" style="48" customWidth="1"/>
    <col min="15103" max="15103" width="20.25" style="48" customWidth="1"/>
    <col min="15104" max="15104" width="18.375" style="48" customWidth="1"/>
    <col min="15105" max="15105" width="18.25" style="48" customWidth="1"/>
    <col min="15106" max="15106" width="16" style="48" customWidth="1"/>
    <col min="15107" max="15107" width="18" style="48" customWidth="1"/>
    <col min="15108" max="15108" width="22.375" style="48" customWidth="1"/>
    <col min="15109" max="15109" width="20.25" style="48" customWidth="1"/>
    <col min="15110" max="15111" width="18.75" style="48" customWidth="1"/>
    <col min="15112" max="15112" width="22.625" style="48" customWidth="1"/>
    <col min="15113" max="15114" width="21.125" style="48" customWidth="1"/>
    <col min="15115" max="15115" width="13.375" style="48" customWidth="1"/>
    <col min="15116" max="15116" width="15.875" style="48" customWidth="1"/>
    <col min="15117" max="15117" width="17.75" style="48" customWidth="1"/>
    <col min="15118" max="15118" width="10.375" style="48" customWidth="1"/>
    <col min="15119" max="15357" width="9" style="48"/>
    <col min="15358" max="15358" width="9.625" style="48" customWidth="1"/>
    <col min="15359" max="15359" width="20.25" style="48" customWidth="1"/>
    <col min="15360" max="15360" width="18.375" style="48" customWidth="1"/>
    <col min="15361" max="15361" width="18.25" style="48" customWidth="1"/>
    <col min="15362" max="15362" width="16" style="48" customWidth="1"/>
    <col min="15363" max="15363" width="18" style="48" customWidth="1"/>
    <col min="15364" max="15364" width="22.375" style="48" customWidth="1"/>
    <col min="15365" max="15365" width="20.25" style="48" customWidth="1"/>
    <col min="15366" max="15367" width="18.75" style="48" customWidth="1"/>
    <col min="15368" max="15368" width="22.625" style="48" customWidth="1"/>
    <col min="15369" max="15370" width="21.125" style="48" customWidth="1"/>
    <col min="15371" max="15371" width="13.375" style="48" customWidth="1"/>
    <col min="15372" max="15372" width="15.875" style="48" customWidth="1"/>
    <col min="15373" max="15373" width="17.75" style="48" customWidth="1"/>
    <col min="15374" max="15374" width="10.375" style="48" customWidth="1"/>
    <col min="15375" max="15613" width="9" style="48"/>
    <col min="15614" max="15614" width="9.625" style="48" customWidth="1"/>
    <col min="15615" max="15615" width="20.25" style="48" customWidth="1"/>
    <col min="15616" max="15616" width="18.375" style="48" customWidth="1"/>
    <col min="15617" max="15617" width="18.25" style="48" customWidth="1"/>
    <col min="15618" max="15618" width="16" style="48" customWidth="1"/>
    <col min="15619" max="15619" width="18" style="48" customWidth="1"/>
    <col min="15620" max="15620" width="22.375" style="48" customWidth="1"/>
    <col min="15621" max="15621" width="20.25" style="48" customWidth="1"/>
    <col min="15622" max="15623" width="18.75" style="48" customWidth="1"/>
    <col min="15624" max="15624" width="22.625" style="48" customWidth="1"/>
    <col min="15625" max="15626" width="21.125" style="48" customWidth="1"/>
    <col min="15627" max="15627" width="13.375" style="48" customWidth="1"/>
    <col min="15628" max="15628" width="15.875" style="48" customWidth="1"/>
    <col min="15629" max="15629" width="17.75" style="48" customWidth="1"/>
    <col min="15630" max="15630" width="10.375" style="48" customWidth="1"/>
    <col min="15631" max="15869" width="9" style="48"/>
    <col min="15870" max="15870" width="9.625" style="48" customWidth="1"/>
    <col min="15871" max="15871" width="20.25" style="48" customWidth="1"/>
    <col min="15872" max="15872" width="18.375" style="48" customWidth="1"/>
    <col min="15873" max="15873" width="18.25" style="48" customWidth="1"/>
    <col min="15874" max="15874" width="16" style="48" customWidth="1"/>
    <col min="15875" max="15875" width="18" style="48" customWidth="1"/>
    <col min="15876" max="15876" width="22.375" style="48" customWidth="1"/>
    <col min="15877" max="15877" width="20.25" style="48" customWidth="1"/>
    <col min="15878" max="15879" width="18.75" style="48" customWidth="1"/>
    <col min="15880" max="15880" width="22.625" style="48" customWidth="1"/>
    <col min="15881" max="15882" width="21.125" style="48" customWidth="1"/>
    <col min="15883" max="15883" width="13.375" style="48" customWidth="1"/>
    <col min="15884" max="15884" width="15.875" style="48" customWidth="1"/>
    <col min="15885" max="15885" width="17.75" style="48" customWidth="1"/>
    <col min="15886" max="15886" width="10.375" style="48" customWidth="1"/>
    <col min="15887" max="16125" width="9" style="48"/>
    <col min="16126" max="16126" width="9.625" style="48" customWidth="1"/>
    <col min="16127" max="16127" width="20.25" style="48" customWidth="1"/>
    <col min="16128" max="16128" width="18.375" style="48" customWidth="1"/>
    <col min="16129" max="16129" width="18.25" style="48" customWidth="1"/>
    <col min="16130" max="16130" width="16" style="48" customWidth="1"/>
    <col min="16131" max="16131" width="18" style="48" customWidth="1"/>
    <col min="16132" max="16132" width="22.375" style="48" customWidth="1"/>
    <col min="16133" max="16133" width="20.25" style="48" customWidth="1"/>
    <col min="16134" max="16135" width="18.75" style="48" customWidth="1"/>
    <col min="16136" max="16136" width="22.625" style="48" customWidth="1"/>
    <col min="16137" max="16138" width="21.125" style="48" customWidth="1"/>
    <col min="16139" max="16139" width="13.375" style="48" customWidth="1"/>
    <col min="16140" max="16140" width="15.875" style="48" customWidth="1"/>
    <col min="16141" max="16141" width="17.75" style="48" customWidth="1"/>
    <col min="16142" max="16142" width="10.375" style="48" customWidth="1"/>
    <col min="16143" max="16384" width="9" style="48"/>
  </cols>
  <sheetData>
    <row r="1" spans="1:19" s="51" customFormat="1" ht="30" x14ac:dyDescent="0.45">
      <c r="A1" s="1680" t="s">
        <v>732</v>
      </c>
      <c r="B1" s="1680"/>
      <c r="C1" s="1680"/>
      <c r="D1" s="1680"/>
      <c r="E1" s="1680"/>
      <c r="F1" s="1680"/>
      <c r="G1" s="1680"/>
      <c r="H1" s="1680"/>
      <c r="N1" s="69"/>
    </row>
    <row r="2" spans="1:19" s="51" customFormat="1" ht="30" x14ac:dyDescent="0.45">
      <c r="A2" s="1680" t="s">
        <v>788</v>
      </c>
      <c r="B2" s="1680"/>
      <c r="C2" s="1680"/>
      <c r="D2" s="1680"/>
      <c r="E2" s="1680"/>
      <c r="F2" s="1680"/>
      <c r="G2" s="1680"/>
      <c r="H2" s="1680"/>
    </row>
    <row r="3" spans="1:19" x14ac:dyDescent="0.35">
      <c r="A3" s="47"/>
      <c r="B3" s="72"/>
      <c r="L3" s="1682" t="s">
        <v>438</v>
      </c>
      <c r="M3" s="1682"/>
      <c r="N3" s="1682"/>
    </row>
    <row r="4" spans="1:19" s="468" customFormat="1" ht="28.5" customHeight="1" x14ac:dyDescent="0.2">
      <c r="A4" s="1683" t="s">
        <v>894</v>
      </c>
      <c r="B4" s="1686" t="s">
        <v>907</v>
      </c>
      <c r="C4" s="1687"/>
      <c r="D4" s="1687"/>
      <c r="E4" s="1687"/>
      <c r="F4" s="1687"/>
      <c r="G4" s="1687"/>
      <c r="H4" s="648"/>
      <c r="I4" s="1687" t="s">
        <v>908</v>
      </c>
      <c r="J4" s="1687"/>
      <c r="K4" s="1687"/>
      <c r="L4" s="1690"/>
      <c r="M4" s="1683" t="s">
        <v>905</v>
      </c>
      <c r="N4" s="1683" t="s">
        <v>906</v>
      </c>
    </row>
    <row r="5" spans="1:19" s="468" customFormat="1" ht="37.5" x14ac:dyDescent="0.2">
      <c r="A5" s="1684"/>
      <c r="B5" s="1407" t="s">
        <v>428</v>
      </c>
      <c r="C5" s="1407" t="s">
        <v>429</v>
      </c>
      <c r="D5" s="1407" t="s">
        <v>430</v>
      </c>
      <c r="E5" s="1407" t="s">
        <v>431</v>
      </c>
      <c r="F5" s="1408" t="s">
        <v>435</v>
      </c>
      <c r="G5" s="1407" t="s">
        <v>140</v>
      </c>
      <c r="H5" s="1409" t="s">
        <v>141</v>
      </c>
      <c r="I5" s="1407" t="s">
        <v>432</v>
      </c>
      <c r="J5" s="1445" t="s">
        <v>436</v>
      </c>
      <c r="K5" s="1445" t="s">
        <v>437</v>
      </c>
      <c r="L5" s="1409" t="s">
        <v>141</v>
      </c>
      <c r="M5" s="1688"/>
      <c r="N5" s="1688"/>
    </row>
    <row r="6" spans="1:19" s="468" customFormat="1" ht="47.25" customHeight="1" x14ac:dyDescent="0.2">
      <c r="A6" s="1685"/>
      <c r="B6" s="1410" t="s">
        <v>895</v>
      </c>
      <c r="C6" s="1410" t="s">
        <v>896</v>
      </c>
      <c r="D6" s="1411" t="s">
        <v>897</v>
      </c>
      <c r="E6" s="1410" t="s">
        <v>898</v>
      </c>
      <c r="F6" s="1412" t="s">
        <v>899</v>
      </c>
      <c r="G6" s="1410" t="s">
        <v>900</v>
      </c>
      <c r="H6" s="1413" t="s">
        <v>901</v>
      </c>
      <c r="I6" s="1414" t="s">
        <v>902</v>
      </c>
      <c r="J6" s="1415" t="s">
        <v>903</v>
      </c>
      <c r="K6" s="1415" t="s">
        <v>904</v>
      </c>
      <c r="L6" s="1413" t="s">
        <v>901</v>
      </c>
      <c r="M6" s="1689"/>
      <c r="N6" s="1689"/>
    </row>
    <row r="7" spans="1:19" s="73" customFormat="1" ht="22.5" x14ac:dyDescent="0.35">
      <c r="A7" s="1200" t="s">
        <v>637</v>
      </c>
      <c r="B7" s="811">
        <v>647.30347490999998</v>
      </c>
      <c r="C7" s="811">
        <v>545.4360926899999</v>
      </c>
      <c r="D7" s="811">
        <v>281.08733993999999</v>
      </c>
      <c r="E7" s="811">
        <v>10.39404489</v>
      </c>
      <c r="F7" s="811">
        <v>0</v>
      </c>
      <c r="G7" s="1201">
        <v>209.63888512</v>
      </c>
      <c r="H7" s="1202">
        <v>1693.8598375499998</v>
      </c>
      <c r="I7" s="1201">
        <v>2644.6016133599996</v>
      </c>
      <c r="J7" s="1201">
        <v>173.23941385999998</v>
      </c>
      <c r="K7" s="1201">
        <v>1343.73606277</v>
      </c>
      <c r="L7" s="1202">
        <v>4161.5770899899999</v>
      </c>
      <c r="M7" s="1203">
        <v>5855.4369275399995</v>
      </c>
      <c r="N7" s="1204">
        <v>671.71248911612088</v>
      </c>
      <c r="S7" s="73">
        <v>0</v>
      </c>
    </row>
    <row r="8" spans="1:19" s="73" customFormat="1" ht="22.5" x14ac:dyDescent="0.35">
      <c r="A8" s="1205" t="s">
        <v>159</v>
      </c>
      <c r="B8" s="811">
        <v>57206.525882080001</v>
      </c>
      <c r="C8" s="811">
        <v>5697.0996779996303</v>
      </c>
      <c r="D8" s="811">
        <v>16815.746245989998</v>
      </c>
      <c r="E8" s="811">
        <v>0</v>
      </c>
      <c r="F8" s="811">
        <v>1770.4683921400001</v>
      </c>
      <c r="G8" s="1201">
        <v>4614.4882454500002</v>
      </c>
      <c r="H8" s="1202">
        <v>86104.32844365963</v>
      </c>
      <c r="I8" s="1201">
        <v>10196.75289222</v>
      </c>
      <c r="J8" s="1201">
        <v>16807.6766288568</v>
      </c>
      <c r="K8" s="1201">
        <v>10003.554670191601</v>
      </c>
      <c r="L8" s="1202">
        <v>37007.984191268399</v>
      </c>
      <c r="M8" s="1203">
        <v>123112.31263492804</v>
      </c>
      <c r="N8" s="1204">
        <v>14122.955978212891</v>
      </c>
      <c r="S8" s="73">
        <v>0</v>
      </c>
    </row>
    <row r="9" spans="1:19" s="73" customFormat="1" ht="22.5" x14ac:dyDescent="0.35">
      <c r="A9" s="1205" t="s">
        <v>746</v>
      </c>
      <c r="B9" s="811">
        <v>832.98764254999992</v>
      </c>
      <c r="C9" s="811">
        <v>11.17882</v>
      </c>
      <c r="D9" s="811">
        <v>177.07046753</v>
      </c>
      <c r="E9" s="811">
        <v>0</v>
      </c>
      <c r="F9" s="811">
        <v>0</v>
      </c>
      <c r="G9" s="1201">
        <v>0</v>
      </c>
      <c r="H9" s="1202">
        <v>1021.2369300799999</v>
      </c>
      <c r="I9" s="1201">
        <v>108.82504359000001</v>
      </c>
      <c r="J9" s="1201">
        <v>176.3186752</v>
      </c>
      <c r="K9" s="1201">
        <v>268.35685194000001</v>
      </c>
      <c r="L9" s="1202">
        <v>553.50057072999994</v>
      </c>
      <c r="M9" s="1203">
        <v>1574.7375008099998</v>
      </c>
      <c r="N9" s="1204">
        <v>180.64763730927552</v>
      </c>
      <c r="S9" s="73">
        <v>0</v>
      </c>
    </row>
    <row r="10" spans="1:19" s="73" customFormat="1" ht="22.5" x14ac:dyDescent="0.35">
      <c r="A10" s="1205" t="s">
        <v>160</v>
      </c>
      <c r="B10" s="811">
        <v>10501.056560119998</v>
      </c>
      <c r="C10" s="811">
        <v>337.96158465999974</v>
      </c>
      <c r="D10" s="811">
        <v>3864.0716069700011</v>
      </c>
      <c r="E10" s="811">
        <v>0</v>
      </c>
      <c r="F10" s="811">
        <v>809.93058609999662</v>
      </c>
      <c r="G10" s="1206">
        <v>-0.51714015999999996</v>
      </c>
      <c r="H10" s="1202">
        <v>15512.503197689994</v>
      </c>
      <c r="I10" s="1201">
        <v>4662.6108273</v>
      </c>
      <c r="J10" s="1201">
        <v>1485.3386108200002</v>
      </c>
      <c r="K10" s="1201">
        <v>2369.1867811200004</v>
      </c>
      <c r="L10" s="1202">
        <v>8517.1362192400011</v>
      </c>
      <c r="M10" s="1203">
        <v>24029.639416929997</v>
      </c>
      <c r="N10" s="1204">
        <v>4.6622379882171865</v>
      </c>
      <c r="S10" s="73">
        <v>0</v>
      </c>
    </row>
    <row r="11" spans="1:19" s="73" customFormat="1" ht="22.5" x14ac:dyDescent="0.35">
      <c r="A11" s="1205" t="s">
        <v>161</v>
      </c>
      <c r="B11" s="811">
        <v>18121.590338990001</v>
      </c>
      <c r="C11" s="811">
        <v>2487.4914272500005</v>
      </c>
      <c r="D11" s="811">
        <v>6128.2608570000002</v>
      </c>
      <c r="E11" s="811">
        <v>85.562323000000006</v>
      </c>
      <c r="F11" s="811">
        <v>0</v>
      </c>
      <c r="G11" s="1201">
        <v>9043.7659527000014</v>
      </c>
      <c r="H11" s="1202">
        <v>35866.670898939999</v>
      </c>
      <c r="I11" s="1201">
        <v>2587.8874074900004</v>
      </c>
      <c r="J11" s="1201">
        <v>642.93401890000007</v>
      </c>
      <c r="K11" s="1201">
        <v>1644.8840345500003</v>
      </c>
      <c r="L11" s="1202">
        <v>4875.7054609400002</v>
      </c>
      <c r="M11" s="1203">
        <v>40742.37635988</v>
      </c>
      <c r="N11" s="1204">
        <v>7.9048483208385294</v>
      </c>
      <c r="S11" s="73">
        <v>0</v>
      </c>
    </row>
    <row r="12" spans="1:19" s="73" customFormat="1" ht="22.5" x14ac:dyDescent="0.35">
      <c r="A12" s="1205" t="s">
        <v>162</v>
      </c>
      <c r="B12" s="811">
        <v>2.4411476400000001</v>
      </c>
      <c r="C12" s="811">
        <v>0</v>
      </c>
      <c r="D12" s="811">
        <v>1.7002683599999999</v>
      </c>
      <c r="E12" s="811">
        <v>0</v>
      </c>
      <c r="F12" s="811">
        <v>0</v>
      </c>
      <c r="G12" s="1201">
        <v>0.50648095999999998</v>
      </c>
      <c r="H12" s="1202">
        <v>4.6478969599999997</v>
      </c>
      <c r="I12" s="1201">
        <v>0</v>
      </c>
      <c r="J12" s="1201">
        <v>0</v>
      </c>
      <c r="K12" s="1201">
        <v>29.127216390000005</v>
      </c>
      <c r="L12" s="1202">
        <v>29.127216390000005</v>
      </c>
      <c r="M12" s="1203">
        <v>33.775113350000005</v>
      </c>
      <c r="N12" s="1204">
        <v>6.5530578209911979E-3</v>
      </c>
    </row>
    <row r="13" spans="1:19" s="73" customFormat="1" ht="22.5" x14ac:dyDescent="0.35">
      <c r="A13" s="1205" t="s">
        <v>163</v>
      </c>
      <c r="B13" s="811">
        <v>291.30777114999995</v>
      </c>
      <c r="C13" s="811">
        <v>522.71142130999988</v>
      </c>
      <c r="D13" s="811">
        <v>619.6818149500001</v>
      </c>
      <c r="E13" s="811">
        <v>0</v>
      </c>
      <c r="F13" s="1207">
        <v>7.4415999999999996E-2</v>
      </c>
      <c r="G13" s="1201">
        <v>282.60350382999991</v>
      </c>
      <c r="H13" s="1202">
        <v>1716.3789272399997</v>
      </c>
      <c r="I13" s="1201">
        <v>1137.3811885699999</v>
      </c>
      <c r="J13" s="1201">
        <v>180.44124014000002</v>
      </c>
      <c r="K13" s="1201">
        <v>556.20468362999986</v>
      </c>
      <c r="L13" s="1202">
        <v>1874.0271123399998</v>
      </c>
      <c r="M13" s="1203">
        <v>3590.4060395799997</v>
      </c>
      <c r="N13" s="1204">
        <v>0.69661167778741873</v>
      </c>
    </row>
    <row r="14" spans="1:19" s="73" customFormat="1" ht="22.5" x14ac:dyDescent="0.35">
      <c r="A14" s="1205" t="s">
        <v>164</v>
      </c>
      <c r="B14" s="811">
        <v>18600.38419099</v>
      </c>
      <c r="C14" s="811">
        <v>4010.3845031000001</v>
      </c>
      <c r="D14" s="811">
        <v>15400.020838889999</v>
      </c>
      <c r="E14" s="811">
        <v>7855.79747606</v>
      </c>
      <c r="F14" s="811">
        <v>414.16613955000003</v>
      </c>
      <c r="G14" s="1201">
        <v>292.27162775000102</v>
      </c>
      <c r="H14" s="1202">
        <v>46573.024776339997</v>
      </c>
      <c r="I14" s="1201">
        <v>10583.2664864</v>
      </c>
      <c r="J14" s="1201">
        <v>920.66350545</v>
      </c>
      <c r="K14" s="1201">
        <v>7812.2092703799999</v>
      </c>
      <c r="L14" s="1202">
        <v>19316.139262230001</v>
      </c>
      <c r="M14" s="1203">
        <v>65889.164038570001</v>
      </c>
      <c r="N14" s="1204">
        <v>12.78383575643938</v>
      </c>
    </row>
    <row r="15" spans="1:19" s="73" customFormat="1" ht="22.5" x14ac:dyDescent="0.35">
      <c r="A15" s="1205" t="s">
        <v>165</v>
      </c>
      <c r="B15" s="811">
        <v>497.56109101999999</v>
      </c>
      <c r="C15" s="811">
        <v>749.27673996999999</v>
      </c>
      <c r="D15" s="811">
        <v>552.62161713</v>
      </c>
      <c r="E15" s="811">
        <v>0.64413509999999996</v>
      </c>
      <c r="F15" s="811">
        <v>0</v>
      </c>
      <c r="G15" s="1201">
        <v>4.1516896399999998</v>
      </c>
      <c r="H15" s="1202">
        <v>1804.2552728600001</v>
      </c>
      <c r="I15" s="1201">
        <v>3010.1341619299997</v>
      </c>
      <c r="J15" s="1201">
        <v>285.03252968999999</v>
      </c>
      <c r="K15" s="1201">
        <v>1843.6651158</v>
      </c>
      <c r="L15" s="1202">
        <v>5138.8318074199997</v>
      </c>
      <c r="M15" s="1203">
        <v>6943.08708028</v>
      </c>
      <c r="N15" s="1204">
        <v>1.3470998785930584</v>
      </c>
    </row>
    <row r="16" spans="1:19" s="73" customFormat="1" ht="22.5" x14ac:dyDescent="0.35">
      <c r="A16" s="1205" t="s">
        <v>166</v>
      </c>
      <c r="B16" s="811">
        <v>24451.593594010003</v>
      </c>
      <c r="C16" s="811">
        <v>3222.1640813899999</v>
      </c>
      <c r="D16" s="811">
        <v>11384.079110870001</v>
      </c>
      <c r="E16" s="811">
        <v>69.914975549999994</v>
      </c>
      <c r="F16" s="811">
        <v>4708.5875911099993</v>
      </c>
      <c r="G16" s="1201">
        <v>-13.491967900000001</v>
      </c>
      <c r="H16" s="1202">
        <v>43822.84738503</v>
      </c>
      <c r="I16" s="1201">
        <v>6942.4776613700005</v>
      </c>
      <c r="J16" s="1201">
        <v>405.81945778000005</v>
      </c>
      <c r="K16" s="1201">
        <v>4084.9578018999996</v>
      </c>
      <c r="L16" s="1202">
        <v>11433.25492105</v>
      </c>
      <c r="M16" s="1203">
        <v>55256.10230608</v>
      </c>
      <c r="N16" s="1204">
        <v>10.720805867387186</v>
      </c>
    </row>
    <row r="17" spans="1:19" s="73" customFormat="1" ht="22.5" x14ac:dyDescent="0.35">
      <c r="A17" s="1205" t="s">
        <v>694</v>
      </c>
      <c r="B17" s="811">
        <v>247.48540875999998</v>
      </c>
      <c r="C17" s="811">
        <v>16.141281320000001</v>
      </c>
      <c r="D17" s="811">
        <v>60.735355570000003</v>
      </c>
      <c r="E17" s="811">
        <v>0</v>
      </c>
      <c r="F17" s="811">
        <v>2.51811907</v>
      </c>
      <c r="G17" s="1201">
        <v>69.079109029999998</v>
      </c>
      <c r="H17" s="1202">
        <v>395.95927375000002</v>
      </c>
      <c r="I17" s="1201">
        <v>20.450069030000002</v>
      </c>
      <c r="J17" s="1201">
        <v>6.8946680600000008</v>
      </c>
      <c r="K17" s="1201">
        <v>308.80999811000004</v>
      </c>
      <c r="L17" s="1202">
        <v>336.15473520000006</v>
      </c>
      <c r="M17" s="1203">
        <v>732.11400895000008</v>
      </c>
      <c r="N17" s="1204">
        <v>0.14204498390549494</v>
      </c>
    </row>
    <row r="18" spans="1:19" s="73" customFormat="1" ht="22.5" x14ac:dyDescent="0.35">
      <c r="A18" s="1205" t="s">
        <v>167</v>
      </c>
      <c r="B18" s="811">
        <v>19297.615029099998</v>
      </c>
      <c r="C18" s="811">
        <v>3303.1351447200009</v>
      </c>
      <c r="D18" s="811">
        <v>12536.345753149997</v>
      </c>
      <c r="E18" s="811">
        <v>457.3118238699999</v>
      </c>
      <c r="F18" s="811">
        <v>354.43680054000004</v>
      </c>
      <c r="G18" s="1201">
        <v>8523.1521601799996</v>
      </c>
      <c r="H18" s="1202">
        <v>44471.996711559994</v>
      </c>
      <c r="I18" s="1201">
        <v>7360.737334139998</v>
      </c>
      <c r="J18" s="1201">
        <v>2298.7829620500002</v>
      </c>
      <c r="K18" s="1201">
        <v>4393.9646546800004</v>
      </c>
      <c r="L18" s="1202">
        <v>14053.484950869999</v>
      </c>
      <c r="M18" s="1203">
        <v>58525.481662429993</v>
      </c>
      <c r="N18" s="1204">
        <v>11.355131849920609</v>
      </c>
    </row>
    <row r="19" spans="1:19" s="73" customFormat="1" ht="22.5" x14ac:dyDescent="0.35">
      <c r="A19" s="1205" t="s">
        <v>168</v>
      </c>
      <c r="B19" s="811">
        <v>5646.8022996400005</v>
      </c>
      <c r="C19" s="811">
        <v>3051.4257304799999</v>
      </c>
      <c r="D19" s="811">
        <v>2580.4929538000001</v>
      </c>
      <c r="E19" s="811">
        <v>0</v>
      </c>
      <c r="F19" s="811">
        <v>0</v>
      </c>
      <c r="G19" s="1201">
        <v>183.45090505000002</v>
      </c>
      <c r="H19" s="1202">
        <v>11462.171888970001</v>
      </c>
      <c r="I19" s="1201">
        <v>1193.7678855899999</v>
      </c>
      <c r="J19" s="1201">
        <v>130.48368237</v>
      </c>
      <c r="K19" s="1201">
        <v>1629.14824131</v>
      </c>
      <c r="L19" s="1202">
        <v>2953.3998092699999</v>
      </c>
      <c r="M19" s="1203">
        <v>14415.571698240001</v>
      </c>
      <c r="N19" s="1204">
        <v>2.7969136293427415</v>
      </c>
    </row>
    <row r="20" spans="1:19" s="73" customFormat="1" ht="22.5" x14ac:dyDescent="0.35">
      <c r="A20" s="1208" t="s">
        <v>169</v>
      </c>
      <c r="B20" s="811">
        <v>579.44851817999995</v>
      </c>
      <c r="C20" s="811">
        <v>216.61306703528848</v>
      </c>
      <c r="D20" s="811">
        <v>199.32383071000001</v>
      </c>
      <c r="E20" s="811">
        <v>0</v>
      </c>
      <c r="F20" s="811">
        <v>11.94101491</v>
      </c>
      <c r="G20" s="1201">
        <v>473.30034348999999</v>
      </c>
      <c r="H20" s="1202">
        <v>1480.6267743252886</v>
      </c>
      <c r="I20" s="1201">
        <v>214.49757006999999</v>
      </c>
      <c r="J20" s="1201">
        <v>8.5943369399999998</v>
      </c>
      <c r="K20" s="1201">
        <v>429.62112093000002</v>
      </c>
      <c r="L20" s="1202">
        <v>652.71302794000007</v>
      </c>
      <c r="M20" s="1203">
        <v>2133.3398022652887</v>
      </c>
      <c r="N20" s="1204">
        <v>0.41391124083574288</v>
      </c>
    </row>
    <row r="21" spans="1:19" s="73" customFormat="1" ht="22.5" x14ac:dyDescent="0.35">
      <c r="A21" s="1205" t="s">
        <v>170</v>
      </c>
      <c r="B21" s="811">
        <v>9826.9672227600004</v>
      </c>
      <c r="C21" s="811">
        <v>1412.82082704</v>
      </c>
      <c r="D21" s="811">
        <v>2379.1247733800001</v>
      </c>
      <c r="E21" s="811">
        <v>47.329215299999994</v>
      </c>
      <c r="F21" s="811">
        <v>0</v>
      </c>
      <c r="G21" s="1201">
        <v>81.567188950000002</v>
      </c>
      <c r="H21" s="1202">
        <v>13747.809227430003</v>
      </c>
      <c r="I21" s="1201">
        <v>2327.0767362183301</v>
      </c>
      <c r="J21" s="1201">
        <v>1618.3803155200001</v>
      </c>
      <c r="K21" s="1201">
        <v>2819.1212129804703</v>
      </c>
      <c r="L21" s="1202">
        <v>6764.5782647188007</v>
      </c>
      <c r="M21" s="1203">
        <v>20512.387492148802</v>
      </c>
      <c r="N21" s="1204">
        <v>3.9798196941544157</v>
      </c>
    </row>
    <row r="22" spans="1:19" s="73" customFormat="1" ht="22.5" x14ac:dyDescent="0.35">
      <c r="A22" s="1205" t="s">
        <v>171</v>
      </c>
      <c r="B22" s="811">
        <v>14.686837219999999</v>
      </c>
      <c r="C22" s="811">
        <v>114.37430912000001</v>
      </c>
      <c r="D22" s="811">
        <v>54.281579459999996</v>
      </c>
      <c r="E22" s="811">
        <v>0</v>
      </c>
      <c r="F22" s="811">
        <v>0</v>
      </c>
      <c r="G22" s="1201">
        <v>2.00202583</v>
      </c>
      <c r="H22" s="1202">
        <v>185.34475162999999</v>
      </c>
      <c r="I22" s="1201">
        <v>46.174261569999992</v>
      </c>
      <c r="J22" s="1201">
        <v>42.552244200000004</v>
      </c>
      <c r="K22" s="1201">
        <v>113.43379884000002</v>
      </c>
      <c r="L22" s="1202">
        <v>202.16030461000003</v>
      </c>
      <c r="M22" s="1203">
        <v>387.50505624000004</v>
      </c>
      <c r="N22" s="1204">
        <v>7.5183849515257542E-2</v>
      </c>
    </row>
    <row r="23" spans="1:19" s="74" customFormat="1" ht="22.5" x14ac:dyDescent="0.35">
      <c r="A23" s="1205" t="s">
        <v>752</v>
      </c>
      <c r="B23" s="811">
        <v>459.46828256999999</v>
      </c>
      <c r="C23" s="811">
        <v>60.533777619999995</v>
      </c>
      <c r="D23" s="811">
        <v>74.758773419999997</v>
      </c>
      <c r="E23" s="811">
        <v>0</v>
      </c>
      <c r="F23" s="811">
        <v>0</v>
      </c>
      <c r="G23" s="1201">
        <v>6.0788068599999994</v>
      </c>
      <c r="H23" s="1202">
        <v>600.83964046999995</v>
      </c>
      <c r="I23" s="1201">
        <v>107.59972288</v>
      </c>
      <c r="J23" s="1201">
        <v>14.245291379999999</v>
      </c>
      <c r="K23" s="1201">
        <v>120.02036978999999</v>
      </c>
      <c r="L23" s="1202">
        <v>241.86538404999999</v>
      </c>
      <c r="M23" s="1203">
        <v>842.70502451999994</v>
      </c>
      <c r="N23" s="1204">
        <v>0.16350188656641071</v>
      </c>
      <c r="Q23" s="73"/>
      <c r="R23" s="73"/>
      <c r="S23" s="73"/>
    </row>
    <row r="24" spans="1:19" s="73" customFormat="1" ht="22.5" x14ac:dyDescent="0.35">
      <c r="A24" s="1205" t="s">
        <v>1005</v>
      </c>
      <c r="B24" s="811">
        <v>3655.6171610000001</v>
      </c>
      <c r="C24" s="811">
        <v>684.31392421999999</v>
      </c>
      <c r="D24" s="811">
        <v>3039.3272539999998</v>
      </c>
      <c r="E24" s="811">
        <v>0</v>
      </c>
      <c r="F24" s="811">
        <v>0.401698</v>
      </c>
      <c r="G24" s="1201">
        <v>47.941686420000003</v>
      </c>
      <c r="H24" s="1202">
        <v>7427.6017236399994</v>
      </c>
      <c r="I24" s="1201">
        <v>1239.4837736099998</v>
      </c>
      <c r="J24" s="1201">
        <v>172.09584220000002</v>
      </c>
      <c r="K24" s="1201">
        <v>858.25301937999984</v>
      </c>
      <c r="L24" s="1202">
        <v>2269.8326351899996</v>
      </c>
      <c r="M24" s="1203">
        <v>9697.4343588299998</v>
      </c>
      <c r="N24" s="1204">
        <v>1.8814991798889014</v>
      </c>
    </row>
    <row r="25" spans="1:19" s="73" customFormat="1" ht="22.5" x14ac:dyDescent="0.35">
      <c r="A25" s="1205" t="s">
        <v>173</v>
      </c>
      <c r="B25" s="811">
        <v>37548.406943370006</v>
      </c>
      <c r="C25" s="811">
        <v>8183.1776498500003</v>
      </c>
      <c r="D25" s="811">
        <v>9297.9042749699965</v>
      </c>
      <c r="E25" s="811">
        <v>64.170854390000002</v>
      </c>
      <c r="F25" s="811">
        <v>341.67631174000002</v>
      </c>
      <c r="G25" s="1201">
        <v>2448.421825201</v>
      </c>
      <c r="H25" s="1202">
        <v>57883.757859521</v>
      </c>
      <c r="I25" s="1201">
        <v>8672.1580092500008</v>
      </c>
      <c r="J25" s="1201">
        <v>1643.8695272900002</v>
      </c>
      <c r="K25" s="1201">
        <v>5466.8872431003228</v>
      </c>
      <c r="L25" s="1202">
        <v>15782.914779640323</v>
      </c>
      <c r="M25" s="1203">
        <v>73666.672639161319</v>
      </c>
      <c r="N25" s="1204">
        <v>14.292830353579088</v>
      </c>
      <c r="S25" s="73">
        <v>0</v>
      </c>
    </row>
    <row r="26" spans="1:19" s="73" customFormat="1" ht="22.5" x14ac:dyDescent="0.35">
      <c r="A26" s="1205" t="s">
        <v>174</v>
      </c>
      <c r="B26" s="811">
        <v>539.50964540000007</v>
      </c>
      <c r="C26" s="811">
        <v>245.06318198000073</v>
      </c>
      <c r="D26" s="811">
        <v>785.21162362000075</v>
      </c>
      <c r="E26" s="811">
        <v>0</v>
      </c>
      <c r="F26" s="811">
        <v>0</v>
      </c>
      <c r="G26" s="1201">
        <v>0</v>
      </c>
      <c r="H26" s="1202">
        <v>1569.7844510000016</v>
      </c>
      <c r="I26" s="1201">
        <v>1697.4356729600004</v>
      </c>
      <c r="J26" s="1201">
        <v>269.14928498</v>
      </c>
      <c r="K26" s="1201">
        <v>722.12110149</v>
      </c>
      <c r="L26" s="1202">
        <v>2688.7060594300001</v>
      </c>
      <c r="M26" s="1203">
        <v>4258.4905104300015</v>
      </c>
      <c r="N26" s="1204">
        <v>0.82623363112977133</v>
      </c>
      <c r="S26" s="73">
        <v>0</v>
      </c>
    </row>
    <row r="27" spans="1:19" s="73" customFormat="1" ht="22.5" x14ac:dyDescent="0.35">
      <c r="A27" s="1209" t="s">
        <v>696</v>
      </c>
      <c r="B27" s="811">
        <v>587.39093074000004</v>
      </c>
      <c r="C27" s="811">
        <v>93.805236140000019</v>
      </c>
      <c r="D27" s="811">
        <v>482.19307484999996</v>
      </c>
      <c r="E27" s="811">
        <v>0</v>
      </c>
      <c r="F27" s="811">
        <v>0</v>
      </c>
      <c r="G27" s="1201">
        <v>302.72257457999996</v>
      </c>
      <c r="H27" s="1202">
        <v>1466.11181631</v>
      </c>
      <c r="I27" s="1201">
        <v>1047.2441095299998</v>
      </c>
      <c r="J27" s="1201">
        <v>155.86726244000002</v>
      </c>
      <c r="K27" s="1201">
        <v>542.00715195000009</v>
      </c>
      <c r="L27" s="1202">
        <v>1745.1185239199999</v>
      </c>
      <c r="M27" s="1203">
        <v>3211.2303402299999</v>
      </c>
      <c r="N27" s="1204">
        <v>0.62304389264317372</v>
      </c>
      <c r="S27" s="73">
        <v>0</v>
      </c>
    </row>
    <row r="28" spans="1:19" s="73" customFormat="1" ht="22.5" x14ac:dyDescent="0.35">
      <c r="A28" s="649" t="s">
        <v>316</v>
      </c>
      <c r="B28" s="812">
        <v>209556.14997219996</v>
      </c>
      <c r="C28" s="813">
        <v>34965.108477894923</v>
      </c>
      <c r="D28" s="813">
        <v>86714.03941456</v>
      </c>
      <c r="E28" s="812">
        <v>8591.1248481600014</v>
      </c>
      <c r="F28" s="813">
        <v>8414.2010691599953</v>
      </c>
      <c r="G28" s="812">
        <v>26571.133902980997</v>
      </c>
      <c r="H28" s="1456">
        <v>374811.75768495584</v>
      </c>
      <c r="I28" s="813">
        <v>65800.56242707833</v>
      </c>
      <c r="J28" s="813">
        <v>27438.3794981268</v>
      </c>
      <c r="K28" s="813">
        <v>47359.270401232388</v>
      </c>
      <c r="L28" s="1457">
        <v>140598.21232643756</v>
      </c>
      <c r="M28" s="812">
        <v>515409.97001139342</v>
      </c>
      <c r="N28" s="812">
        <v>100</v>
      </c>
    </row>
    <row r="29" spans="1:19" s="73" customFormat="1" ht="22.5" x14ac:dyDescent="0.35">
      <c r="A29" s="1210" t="s">
        <v>178</v>
      </c>
      <c r="B29" s="1201">
        <v>0</v>
      </c>
      <c r="C29" s="1201">
        <v>0</v>
      </c>
      <c r="D29" s="1201">
        <v>79.471786629999997</v>
      </c>
      <c r="E29" s="1201">
        <v>0</v>
      </c>
      <c r="F29" s="1201">
        <v>0</v>
      </c>
      <c r="G29" s="1201">
        <v>0</v>
      </c>
      <c r="H29" s="1211">
        <v>79.471786629999997</v>
      </c>
      <c r="I29" s="1201">
        <v>644.52661079999996</v>
      </c>
      <c r="J29" s="1201">
        <v>39.362632850000004</v>
      </c>
      <c r="K29" s="1201">
        <v>108.35670944</v>
      </c>
      <c r="L29" s="1211">
        <v>792.24595308999994</v>
      </c>
      <c r="M29" s="1212">
        <v>871.71773971999994</v>
      </c>
      <c r="N29" s="1681"/>
    </row>
    <row r="30" spans="1:19" s="73" customFormat="1" ht="22.5" x14ac:dyDescent="0.35">
      <c r="A30" s="650" t="s">
        <v>316</v>
      </c>
      <c r="B30" s="813">
        <v>209556.14997219996</v>
      </c>
      <c r="C30" s="813">
        <v>34965.108477894923</v>
      </c>
      <c r="D30" s="813">
        <v>86793.511201190006</v>
      </c>
      <c r="E30" s="813">
        <v>8591.1248481600014</v>
      </c>
      <c r="F30" s="813">
        <v>8414.2010691599953</v>
      </c>
      <c r="G30" s="813">
        <v>26571.133902980997</v>
      </c>
      <c r="H30" s="1457">
        <v>374891.22947158583</v>
      </c>
      <c r="I30" s="813">
        <v>66445.089037878337</v>
      </c>
      <c r="J30" s="813">
        <v>27477.7421309768</v>
      </c>
      <c r="K30" s="813">
        <v>47467.627110672387</v>
      </c>
      <c r="L30" s="1457">
        <v>141390.45827952755</v>
      </c>
      <c r="M30" s="812">
        <v>516281.68775111338</v>
      </c>
      <c r="N30" s="1681"/>
    </row>
    <row r="31" spans="1:19" ht="26.25" x14ac:dyDescent="0.4">
      <c r="A31" s="71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Q31" s="73"/>
    </row>
    <row r="32" spans="1:19" x14ac:dyDescent="0.35">
      <c r="Q32" s="73"/>
    </row>
    <row r="33" spans="17:17" x14ac:dyDescent="0.35">
      <c r="Q33" s="73"/>
    </row>
  </sheetData>
  <protectedRanges>
    <protectedRange sqref="B7:G7" name="Range2_2"/>
    <protectedRange sqref="I7:K7" name="Range2_3"/>
    <protectedRange sqref="B8:G8" name="Range2_5"/>
    <protectedRange sqref="I8:K8" name="Range2_7"/>
    <protectedRange sqref="B9:G9" name="Range2_8"/>
    <protectedRange sqref="I9:K9" name="Range2_9"/>
    <protectedRange sqref="B10:G10" name="Range2_1_1"/>
    <protectedRange sqref="I10:K10" name="Range2_1_3"/>
    <protectedRange sqref="B11:G11" name="Range1"/>
    <protectedRange sqref="I11:K11" name="Range1_1"/>
    <protectedRange sqref="B12:G12" name="Range1_2"/>
    <protectedRange sqref="I12:K12" name="Range1_4"/>
    <protectedRange sqref="B14:G14" name="Range2_11"/>
    <protectedRange sqref="I14:K14" name="Range2_12"/>
    <protectedRange sqref="B15:G15" name="Range2_13"/>
    <protectedRange sqref="I15:K15" name="Range2_15"/>
    <protectedRange sqref="B16:G16" name="Range2_17"/>
    <protectedRange sqref="I16:K16" name="Range2_18"/>
    <protectedRange sqref="B17:G17" name="Range1_5"/>
    <protectedRange sqref="I17:K17" name="Range1_6"/>
    <protectedRange sqref="B19:G19" name="Range2_19"/>
    <protectedRange sqref="I19:K19" name="Range2_20"/>
    <protectedRange sqref="B20:G20" name="Range2_21"/>
    <protectedRange sqref="I20:K20" name="Range2_22"/>
    <protectedRange sqref="B21:G21" name="Range2_23"/>
    <protectedRange sqref="I21:K21" name="Range2_24"/>
    <protectedRange sqref="B23:G23" name="Range1_9"/>
    <protectedRange sqref="I23:K23" name="Range1_10"/>
    <protectedRange sqref="B24:G24" name="Range1_11"/>
    <protectedRange sqref="I24:K24" name="Range1_12"/>
    <protectedRange sqref="B25:G25" name="Range1_13"/>
    <protectedRange sqref="I25:K25" name="Range1_14"/>
    <protectedRange sqref="B26:G26" name="Range1_15"/>
    <protectedRange sqref="I26:K26" name="Range1_16"/>
    <protectedRange sqref="B29:G29" name="Range2_25"/>
    <protectedRange sqref="I29:K29" name="Range2_26"/>
  </protectedRanges>
  <mergeCells count="9">
    <mergeCell ref="A1:H1"/>
    <mergeCell ref="A2:H2"/>
    <mergeCell ref="N29:N30"/>
    <mergeCell ref="L3:N3"/>
    <mergeCell ref="A4:A6"/>
    <mergeCell ref="B4:G4"/>
    <mergeCell ref="M4:M6"/>
    <mergeCell ref="N4:N6"/>
    <mergeCell ref="I4:L4"/>
  </mergeCells>
  <printOptions horizontalCentered="1"/>
  <pageMargins left="0" right="0" top="0.78740157480314998" bottom="0" header="0.511811023622047" footer="0.511811023622047"/>
  <pageSetup paperSize="9" scale="56" orientation="landscape" horizontalDpi="200" verticalDpi="200" r:id="rId1"/>
  <headerFooter alignWithMargins="0">
    <oddFooter>&amp;C&amp;16 41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6" tint="0.79998168889431442"/>
    <pageSetUpPr fitToPage="1"/>
  </sheetPr>
  <dimension ref="A1:Q51"/>
  <sheetViews>
    <sheetView zoomScale="80" zoomScaleNormal="80" workbookViewId="0">
      <pane ySplit="20" topLeftCell="A21" activePane="bottomLeft" state="frozen"/>
      <selection activeCell="C46" sqref="C46"/>
      <selection pane="bottomLeft" activeCell="C46" sqref="C46"/>
    </sheetView>
  </sheetViews>
  <sheetFormatPr defaultRowHeight="21" x14ac:dyDescent="0.35"/>
  <cols>
    <col min="1" max="1" width="5.875" style="48" customWidth="1"/>
    <col min="2" max="2" width="7.625" style="48" customWidth="1"/>
    <col min="3" max="3" width="12" style="48" bestFit="1" customWidth="1"/>
    <col min="4" max="5" width="11.125" style="48" customWidth="1"/>
    <col min="6" max="6" width="9.375" style="48" customWidth="1"/>
    <col min="7" max="7" width="14.75" style="48" customWidth="1"/>
    <col min="8" max="8" width="11.125" style="48" customWidth="1"/>
    <col min="9" max="9" width="12.875" style="48" customWidth="1"/>
    <col min="10" max="10" width="8.375" style="48" customWidth="1"/>
    <col min="11" max="11" width="15.625" style="48" customWidth="1"/>
    <col min="12" max="12" width="18.375" style="48" customWidth="1"/>
    <col min="13" max="13" width="13.75" style="48" customWidth="1"/>
    <col min="14" max="14" width="12.625" style="48" customWidth="1"/>
    <col min="15" max="15" width="12.875" style="48" customWidth="1"/>
    <col min="16" max="16" width="10.875" style="48" bestFit="1" customWidth="1"/>
    <col min="17" max="17" width="15.375" style="48" customWidth="1"/>
    <col min="18" max="254" width="9" style="48"/>
    <col min="255" max="255" width="5.875" style="48" customWidth="1"/>
    <col min="256" max="256" width="7.625" style="48" customWidth="1"/>
    <col min="257" max="259" width="11.125" style="48" customWidth="1"/>
    <col min="260" max="260" width="9.375" style="48" customWidth="1"/>
    <col min="261" max="263" width="12" style="48" customWidth="1"/>
    <col min="264" max="264" width="11.125" style="48" customWidth="1"/>
    <col min="265" max="265" width="12.875" style="48" customWidth="1"/>
    <col min="266" max="266" width="8.375" style="48" customWidth="1"/>
    <col min="267" max="267" width="12.875" style="48" customWidth="1"/>
    <col min="268" max="269" width="13.75" style="48" customWidth="1"/>
    <col min="270" max="270" width="10.25" style="48" customWidth="1"/>
    <col min="271" max="271" width="12.875" style="48" customWidth="1"/>
    <col min="272" max="272" width="9.25" style="48" bestFit="1" customWidth="1"/>
    <col min="273" max="273" width="15.375" style="48" customWidth="1"/>
    <col min="274" max="510" width="9" style="48"/>
    <col min="511" max="511" width="5.875" style="48" customWidth="1"/>
    <col min="512" max="512" width="7.625" style="48" customWidth="1"/>
    <col min="513" max="515" width="11.125" style="48" customWidth="1"/>
    <col min="516" max="516" width="9.375" style="48" customWidth="1"/>
    <col min="517" max="519" width="12" style="48" customWidth="1"/>
    <col min="520" max="520" width="11.125" style="48" customWidth="1"/>
    <col min="521" max="521" width="12.875" style="48" customWidth="1"/>
    <col min="522" max="522" width="8.375" style="48" customWidth="1"/>
    <col min="523" max="523" width="12.875" style="48" customWidth="1"/>
    <col min="524" max="525" width="13.75" style="48" customWidth="1"/>
    <col min="526" max="526" width="10.25" style="48" customWidth="1"/>
    <col min="527" max="527" width="12.875" style="48" customWidth="1"/>
    <col min="528" max="528" width="9.25" style="48" bestFit="1" customWidth="1"/>
    <col min="529" max="529" width="15.375" style="48" customWidth="1"/>
    <col min="530" max="766" width="9" style="48"/>
    <col min="767" max="767" width="5.875" style="48" customWidth="1"/>
    <col min="768" max="768" width="7.625" style="48" customWidth="1"/>
    <col min="769" max="771" width="11.125" style="48" customWidth="1"/>
    <col min="772" max="772" width="9.375" style="48" customWidth="1"/>
    <col min="773" max="775" width="12" style="48" customWidth="1"/>
    <col min="776" max="776" width="11.125" style="48" customWidth="1"/>
    <col min="777" max="777" width="12.875" style="48" customWidth="1"/>
    <col min="778" max="778" width="8.375" style="48" customWidth="1"/>
    <col min="779" max="779" width="12.875" style="48" customWidth="1"/>
    <col min="780" max="781" width="13.75" style="48" customWidth="1"/>
    <col min="782" max="782" width="10.25" style="48" customWidth="1"/>
    <col min="783" max="783" width="12.875" style="48" customWidth="1"/>
    <col min="784" max="784" width="9.25" style="48" bestFit="1" customWidth="1"/>
    <col min="785" max="785" width="15.375" style="48" customWidth="1"/>
    <col min="786" max="1022" width="9" style="48"/>
    <col min="1023" max="1023" width="5.875" style="48" customWidth="1"/>
    <col min="1024" max="1024" width="7.625" style="48" customWidth="1"/>
    <col min="1025" max="1027" width="11.125" style="48" customWidth="1"/>
    <col min="1028" max="1028" width="9.375" style="48" customWidth="1"/>
    <col min="1029" max="1031" width="12" style="48" customWidth="1"/>
    <col min="1032" max="1032" width="11.125" style="48" customWidth="1"/>
    <col min="1033" max="1033" width="12.875" style="48" customWidth="1"/>
    <col min="1034" max="1034" width="8.375" style="48" customWidth="1"/>
    <col min="1035" max="1035" width="12.875" style="48" customWidth="1"/>
    <col min="1036" max="1037" width="13.75" style="48" customWidth="1"/>
    <col min="1038" max="1038" width="10.25" style="48" customWidth="1"/>
    <col min="1039" max="1039" width="12.875" style="48" customWidth="1"/>
    <col min="1040" max="1040" width="9.25" style="48" bestFit="1" customWidth="1"/>
    <col min="1041" max="1041" width="15.375" style="48" customWidth="1"/>
    <col min="1042" max="1278" width="9" style="48"/>
    <col min="1279" max="1279" width="5.875" style="48" customWidth="1"/>
    <col min="1280" max="1280" width="7.625" style="48" customWidth="1"/>
    <col min="1281" max="1283" width="11.125" style="48" customWidth="1"/>
    <col min="1284" max="1284" width="9.375" style="48" customWidth="1"/>
    <col min="1285" max="1287" width="12" style="48" customWidth="1"/>
    <col min="1288" max="1288" width="11.125" style="48" customWidth="1"/>
    <col min="1289" max="1289" width="12.875" style="48" customWidth="1"/>
    <col min="1290" max="1290" width="8.375" style="48" customWidth="1"/>
    <col min="1291" max="1291" width="12.875" style="48" customWidth="1"/>
    <col min="1292" max="1293" width="13.75" style="48" customWidth="1"/>
    <col min="1294" max="1294" width="10.25" style="48" customWidth="1"/>
    <col min="1295" max="1295" width="12.875" style="48" customWidth="1"/>
    <col min="1296" max="1296" width="9.25" style="48" bestFit="1" customWidth="1"/>
    <col min="1297" max="1297" width="15.375" style="48" customWidth="1"/>
    <col min="1298" max="1534" width="9" style="48"/>
    <col min="1535" max="1535" width="5.875" style="48" customWidth="1"/>
    <col min="1536" max="1536" width="7.625" style="48" customWidth="1"/>
    <col min="1537" max="1539" width="11.125" style="48" customWidth="1"/>
    <col min="1540" max="1540" width="9.375" style="48" customWidth="1"/>
    <col min="1541" max="1543" width="12" style="48" customWidth="1"/>
    <col min="1544" max="1544" width="11.125" style="48" customWidth="1"/>
    <col min="1545" max="1545" width="12.875" style="48" customWidth="1"/>
    <col min="1546" max="1546" width="8.375" style="48" customWidth="1"/>
    <col min="1547" max="1547" width="12.875" style="48" customWidth="1"/>
    <col min="1548" max="1549" width="13.75" style="48" customWidth="1"/>
    <col min="1550" max="1550" width="10.25" style="48" customWidth="1"/>
    <col min="1551" max="1551" width="12.875" style="48" customWidth="1"/>
    <col min="1552" max="1552" width="9.25" style="48" bestFit="1" customWidth="1"/>
    <col min="1553" max="1553" width="15.375" style="48" customWidth="1"/>
    <col min="1554" max="1790" width="9" style="48"/>
    <col min="1791" max="1791" width="5.875" style="48" customWidth="1"/>
    <col min="1792" max="1792" width="7.625" style="48" customWidth="1"/>
    <col min="1793" max="1795" width="11.125" style="48" customWidth="1"/>
    <col min="1796" max="1796" width="9.375" style="48" customWidth="1"/>
    <col min="1797" max="1799" width="12" style="48" customWidth="1"/>
    <col min="1800" max="1800" width="11.125" style="48" customWidth="1"/>
    <col min="1801" max="1801" width="12.875" style="48" customWidth="1"/>
    <col min="1802" max="1802" width="8.375" style="48" customWidth="1"/>
    <col min="1803" max="1803" width="12.875" style="48" customWidth="1"/>
    <col min="1804" max="1805" width="13.75" style="48" customWidth="1"/>
    <col min="1806" max="1806" width="10.25" style="48" customWidth="1"/>
    <col min="1807" max="1807" width="12.875" style="48" customWidth="1"/>
    <col min="1808" max="1808" width="9.25" style="48" bestFit="1" customWidth="1"/>
    <col min="1809" max="1809" width="15.375" style="48" customWidth="1"/>
    <col min="1810" max="2046" width="9" style="48"/>
    <col min="2047" max="2047" width="5.875" style="48" customWidth="1"/>
    <col min="2048" max="2048" width="7.625" style="48" customWidth="1"/>
    <col min="2049" max="2051" width="11.125" style="48" customWidth="1"/>
    <col min="2052" max="2052" width="9.375" style="48" customWidth="1"/>
    <col min="2053" max="2055" width="12" style="48" customWidth="1"/>
    <col min="2056" max="2056" width="11.125" style="48" customWidth="1"/>
    <col min="2057" max="2057" width="12.875" style="48" customWidth="1"/>
    <col min="2058" max="2058" width="8.375" style="48" customWidth="1"/>
    <col min="2059" max="2059" width="12.875" style="48" customWidth="1"/>
    <col min="2060" max="2061" width="13.75" style="48" customWidth="1"/>
    <col min="2062" max="2062" width="10.25" style="48" customWidth="1"/>
    <col min="2063" max="2063" width="12.875" style="48" customWidth="1"/>
    <col min="2064" max="2064" width="9.25" style="48" bestFit="1" customWidth="1"/>
    <col min="2065" max="2065" width="15.375" style="48" customWidth="1"/>
    <col min="2066" max="2302" width="9" style="48"/>
    <col min="2303" max="2303" width="5.875" style="48" customWidth="1"/>
    <col min="2304" max="2304" width="7.625" style="48" customWidth="1"/>
    <col min="2305" max="2307" width="11.125" style="48" customWidth="1"/>
    <col min="2308" max="2308" width="9.375" style="48" customWidth="1"/>
    <col min="2309" max="2311" width="12" style="48" customWidth="1"/>
    <col min="2312" max="2312" width="11.125" style="48" customWidth="1"/>
    <col min="2313" max="2313" width="12.875" style="48" customWidth="1"/>
    <col min="2314" max="2314" width="8.375" style="48" customWidth="1"/>
    <col min="2315" max="2315" width="12.875" style="48" customWidth="1"/>
    <col min="2316" max="2317" width="13.75" style="48" customWidth="1"/>
    <col min="2318" max="2318" width="10.25" style="48" customWidth="1"/>
    <col min="2319" max="2319" width="12.875" style="48" customWidth="1"/>
    <col min="2320" max="2320" width="9.25" style="48" bestFit="1" customWidth="1"/>
    <col min="2321" max="2321" width="15.375" style="48" customWidth="1"/>
    <col min="2322" max="2558" width="9" style="48"/>
    <col min="2559" max="2559" width="5.875" style="48" customWidth="1"/>
    <col min="2560" max="2560" width="7.625" style="48" customWidth="1"/>
    <col min="2561" max="2563" width="11.125" style="48" customWidth="1"/>
    <col min="2564" max="2564" width="9.375" style="48" customWidth="1"/>
    <col min="2565" max="2567" width="12" style="48" customWidth="1"/>
    <col min="2568" max="2568" width="11.125" style="48" customWidth="1"/>
    <col min="2569" max="2569" width="12.875" style="48" customWidth="1"/>
    <col min="2570" max="2570" width="8.375" style="48" customWidth="1"/>
    <col min="2571" max="2571" width="12.875" style="48" customWidth="1"/>
    <col min="2572" max="2573" width="13.75" style="48" customWidth="1"/>
    <col min="2574" max="2574" width="10.25" style="48" customWidth="1"/>
    <col min="2575" max="2575" width="12.875" style="48" customWidth="1"/>
    <col min="2576" max="2576" width="9.25" style="48" bestFit="1" customWidth="1"/>
    <col min="2577" max="2577" width="15.375" style="48" customWidth="1"/>
    <col min="2578" max="2814" width="9" style="48"/>
    <col min="2815" max="2815" width="5.875" style="48" customWidth="1"/>
    <col min="2816" max="2816" width="7.625" style="48" customWidth="1"/>
    <col min="2817" max="2819" width="11.125" style="48" customWidth="1"/>
    <col min="2820" max="2820" width="9.375" style="48" customWidth="1"/>
    <col min="2821" max="2823" width="12" style="48" customWidth="1"/>
    <col min="2824" max="2824" width="11.125" style="48" customWidth="1"/>
    <col min="2825" max="2825" width="12.875" style="48" customWidth="1"/>
    <col min="2826" max="2826" width="8.375" style="48" customWidth="1"/>
    <col min="2827" max="2827" width="12.875" style="48" customWidth="1"/>
    <col min="2828" max="2829" width="13.75" style="48" customWidth="1"/>
    <col min="2830" max="2830" width="10.25" style="48" customWidth="1"/>
    <col min="2831" max="2831" width="12.875" style="48" customWidth="1"/>
    <col min="2832" max="2832" width="9.25" style="48" bestFit="1" customWidth="1"/>
    <col min="2833" max="2833" width="15.375" style="48" customWidth="1"/>
    <col min="2834" max="3070" width="9" style="48"/>
    <col min="3071" max="3071" width="5.875" style="48" customWidth="1"/>
    <col min="3072" max="3072" width="7.625" style="48" customWidth="1"/>
    <col min="3073" max="3075" width="11.125" style="48" customWidth="1"/>
    <col min="3076" max="3076" width="9.375" style="48" customWidth="1"/>
    <col min="3077" max="3079" width="12" style="48" customWidth="1"/>
    <col min="3080" max="3080" width="11.125" style="48" customWidth="1"/>
    <col min="3081" max="3081" width="12.875" style="48" customWidth="1"/>
    <col min="3082" max="3082" width="8.375" style="48" customWidth="1"/>
    <col min="3083" max="3083" width="12.875" style="48" customWidth="1"/>
    <col min="3084" max="3085" width="13.75" style="48" customWidth="1"/>
    <col min="3086" max="3086" width="10.25" style="48" customWidth="1"/>
    <col min="3087" max="3087" width="12.875" style="48" customWidth="1"/>
    <col min="3088" max="3088" width="9.25" style="48" bestFit="1" customWidth="1"/>
    <col min="3089" max="3089" width="15.375" style="48" customWidth="1"/>
    <col min="3090" max="3326" width="9" style="48"/>
    <col min="3327" max="3327" width="5.875" style="48" customWidth="1"/>
    <col min="3328" max="3328" width="7.625" style="48" customWidth="1"/>
    <col min="3329" max="3331" width="11.125" style="48" customWidth="1"/>
    <col min="3332" max="3332" width="9.375" style="48" customWidth="1"/>
    <col min="3333" max="3335" width="12" style="48" customWidth="1"/>
    <col min="3336" max="3336" width="11.125" style="48" customWidth="1"/>
    <col min="3337" max="3337" width="12.875" style="48" customWidth="1"/>
    <col min="3338" max="3338" width="8.375" style="48" customWidth="1"/>
    <col min="3339" max="3339" width="12.875" style="48" customWidth="1"/>
    <col min="3340" max="3341" width="13.75" style="48" customWidth="1"/>
    <col min="3342" max="3342" width="10.25" style="48" customWidth="1"/>
    <col min="3343" max="3343" width="12.875" style="48" customWidth="1"/>
    <col min="3344" max="3344" width="9.25" style="48" bestFit="1" customWidth="1"/>
    <col min="3345" max="3345" width="15.375" style="48" customWidth="1"/>
    <col min="3346" max="3582" width="9" style="48"/>
    <col min="3583" max="3583" width="5.875" style="48" customWidth="1"/>
    <col min="3584" max="3584" width="7.625" style="48" customWidth="1"/>
    <col min="3585" max="3587" width="11.125" style="48" customWidth="1"/>
    <col min="3588" max="3588" width="9.375" style="48" customWidth="1"/>
    <col min="3589" max="3591" width="12" style="48" customWidth="1"/>
    <col min="3592" max="3592" width="11.125" style="48" customWidth="1"/>
    <col min="3593" max="3593" width="12.875" style="48" customWidth="1"/>
    <col min="3594" max="3594" width="8.375" style="48" customWidth="1"/>
    <col min="3595" max="3595" width="12.875" style="48" customWidth="1"/>
    <col min="3596" max="3597" width="13.75" style="48" customWidth="1"/>
    <col min="3598" max="3598" width="10.25" style="48" customWidth="1"/>
    <col min="3599" max="3599" width="12.875" style="48" customWidth="1"/>
    <col min="3600" max="3600" width="9.25" style="48" bestFit="1" customWidth="1"/>
    <col min="3601" max="3601" width="15.375" style="48" customWidth="1"/>
    <col min="3602" max="3838" width="9" style="48"/>
    <col min="3839" max="3839" width="5.875" style="48" customWidth="1"/>
    <col min="3840" max="3840" width="7.625" style="48" customWidth="1"/>
    <col min="3841" max="3843" width="11.125" style="48" customWidth="1"/>
    <col min="3844" max="3844" width="9.375" style="48" customWidth="1"/>
    <col min="3845" max="3847" width="12" style="48" customWidth="1"/>
    <col min="3848" max="3848" width="11.125" style="48" customWidth="1"/>
    <col min="3849" max="3849" width="12.875" style="48" customWidth="1"/>
    <col min="3850" max="3850" width="8.375" style="48" customWidth="1"/>
    <col min="3851" max="3851" width="12.875" style="48" customWidth="1"/>
    <col min="3852" max="3853" width="13.75" style="48" customWidth="1"/>
    <col min="3854" max="3854" width="10.25" style="48" customWidth="1"/>
    <col min="3855" max="3855" width="12.875" style="48" customWidth="1"/>
    <col min="3856" max="3856" width="9.25" style="48" bestFit="1" customWidth="1"/>
    <col min="3857" max="3857" width="15.375" style="48" customWidth="1"/>
    <col min="3858" max="4094" width="9" style="48"/>
    <col min="4095" max="4095" width="5.875" style="48" customWidth="1"/>
    <col min="4096" max="4096" width="7.625" style="48" customWidth="1"/>
    <col min="4097" max="4099" width="11.125" style="48" customWidth="1"/>
    <col min="4100" max="4100" width="9.375" style="48" customWidth="1"/>
    <col min="4101" max="4103" width="12" style="48" customWidth="1"/>
    <col min="4104" max="4104" width="11.125" style="48" customWidth="1"/>
    <col min="4105" max="4105" width="12.875" style="48" customWidth="1"/>
    <col min="4106" max="4106" width="8.375" style="48" customWidth="1"/>
    <col min="4107" max="4107" width="12.875" style="48" customWidth="1"/>
    <col min="4108" max="4109" width="13.75" style="48" customWidth="1"/>
    <col min="4110" max="4110" width="10.25" style="48" customWidth="1"/>
    <col min="4111" max="4111" width="12.875" style="48" customWidth="1"/>
    <col min="4112" max="4112" width="9.25" style="48" bestFit="1" customWidth="1"/>
    <col min="4113" max="4113" width="15.375" style="48" customWidth="1"/>
    <col min="4114" max="4350" width="9" style="48"/>
    <col min="4351" max="4351" width="5.875" style="48" customWidth="1"/>
    <col min="4352" max="4352" width="7.625" style="48" customWidth="1"/>
    <col min="4353" max="4355" width="11.125" style="48" customWidth="1"/>
    <col min="4356" max="4356" width="9.375" style="48" customWidth="1"/>
    <col min="4357" max="4359" width="12" style="48" customWidth="1"/>
    <col min="4360" max="4360" width="11.125" style="48" customWidth="1"/>
    <col min="4361" max="4361" width="12.875" style="48" customWidth="1"/>
    <col min="4362" max="4362" width="8.375" style="48" customWidth="1"/>
    <col min="4363" max="4363" width="12.875" style="48" customWidth="1"/>
    <col min="4364" max="4365" width="13.75" style="48" customWidth="1"/>
    <col min="4366" max="4366" width="10.25" style="48" customWidth="1"/>
    <col min="4367" max="4367" width="12.875" style="48" customWidth="1"/>
    <col min="4368" max="4368" width="9.25" style="48" bestFit="1" customWidth="1"/>
    <col min="4369" max="4369" width="15.375" style="48" customWidth="1"/>
    <col min="4370" max="4606" width="9" style="48"/>
    <col min="4607" max="4607" width="5.875" style="48" customWidth="1"/>
    <col min="4608" max="4608" width="7.625" style="48" customWidth="1"/>
    <col min="4609" max="4611" width="11.125" style="48" customWidth="1"/>
    <col min="4612" max="4612" width="9.375" style="48" customWidth="1"/>
    <col min="4613" max="4615" width="12" style="48" customWidth="1"/>
    <col min="4616" max="4616" width="11.125" style="48" customWidth="1"/>
    <col min="4617" max="4617" width="12.875" style="48" customWidth="1"/>
    <col min="4618" max="4618" width="8.375" style="48" customWidth="1"/>
    <col min="4619" max="4619" width="12.875" style="48" customWidth="1"/>
    <col min="4620" max="4621" width="13.75" style="48" customWidth="1"/>
    <col min="4622" max="4622" width="10.25" style="48" customWidth="1"/>
    <col min="4623" max="4623" width="12.875" style="48" customWidth="1"/>
    <col min="4624" max="4624" width="9.25" style="48" bestFit="1" customWidth="1"/>
    <col min="4625" max="4625" width="15.375" style="48" customWidth="1"/>
    <col min="4626" max="4862" width="9" style="48"/>
    <col min="4863" max="4863" width="5.875" style="48" customWidth="1"/>
    <col min="4864" max="4864" width="7.625" style="48" customWidth="1"/>
    <col min="4865" max="4867" width="11.125" style="48" customWidth="1"/>
    <col min="4868" max="4868" width="9.375" style="48" customWidth="1"/>
    <col min="4869" max="4871" width="12" style="48" customWidth="1"/>
    <col min="4872" max="4872" width="11.125" style="48" customWidth="1"/>
    <col min="4873" max="4873" width="12.875" style="48" customWidth="1"/>
    <col min="4874" max="4874" width="8.375" style="48" customWidth="1"/>
    <col min="4875" max="4875" width="12.875" style="48" customWidth="1"/>
    <col min="4876" max="4877" width="13.75" style="48" customWidth="1"/>
    <col min="4878" max="4878" width="10.25" style="48" customWidth="1"/>
    <col min="4879" max="4879" width="12.875" style="48" customWidth="1"/>
    <col min="4880" max="4880" width="9.25" style="48" bestFit="1" customWidth="1"/>
    <col min="4881" max="4881" width="15.375" style="48" customWidth="1"/>
    <col min="4882" max="5118" width="9" style="48"/>
    <col min="5119" max="5119" width="5.875" style="48" customWidth="1"/>
    <col min="5120" max="5120" width="7.625" style="48" customWidth="1"/>
    <col min="5121" max="5123" width="11.125" style="48" customWidth="1"/>
    <col min="5124" max="5124" width="9.375" style="48" customWidth="1"/>
    <col min="5125" max="5127" width="12" style="48" customWidth="1"/>
    <col min="5128" max="5128" width="11.125" style="48" customWidth="1"/>
    <col min="5129" max="5129" width="12.875" style="48" customWidth="1"/>
    <col min="5130" max="5130" width="8.375" style="48" customWidth="1"/>
    <col min="5131" max="5131" width="12.875" style="48" customWidth="1"/>
    <col min="5132" max="5133" width="13.75" style="48" customWidth="1"/>
    <col min="5134" max="5134" width="10.25" style="48" customWidth="1"/>
    <col min="5135" max="5135" width="12.875" style="48" customWidth="1"/>
    <col min="5136" max="5136" width="9.25" style="48" bestFit="1" customWidth="1"/>
    <col min="5137" max="5137" width="15.375" style="48" customWidth="1"/>
    <col min="5138" max="5374" width="9" style="48"/>
    <col min="5375" max="5375" width="5.875" style="48" customWidth="1"/>
    <col min="5376" max="5376" width="7.625" style="48" customWidth="1"/>
    <col min="5377" max="5379" width="11.125" style="48" customWidth="1"/>
    <col min="5380" max="5380" width="9.375" style="48" customWidth="1"/>
    <col min="5381" max="5383" width="12" style="48" customWidth="1"/>
    <col min="5384" max="5384" width="11.125" style="48" customWidth="1"/>
    <col min="5385" max="5385" width="12.875" style="48" customWidth="1"/>
    <col min="5386" max="5386" width="8.375" style="48" customWidth="1"/>
    <col min="5387" max="5387" width="12.875" style="48" customWidth="1"/>
    <col min="5388" max="5389" width="13.75" style="48" customWidth="1"/>
    <col min="5390" max="5390" width="10.25" style="48" customWidth="1"/>
    <col min="5391" max="5391" width="12.875" style="48" customWidth="1"/>
    <col min="5392" max="5392" width="9.25" style="48" bestFit="1" customWidth="1"/>
    <col min="5393" max="5393" width="15.375" style="48" customWidth="1"/>
    <col min="5394" max="5630" width="9" style="48"/>
    <col min="5631" max="5631" width="5.875" style="48" customWidth="1"/>
    <col min="5632" max="5632" width="7.625" style="48" customWidth="1"/>
    <col min="5633" max="5635" width="11.125" style="48" customWidth="1"/>
    <col min="5636" max="5636" width="9.375" style="48" customWidth="1"/>
    <col min="5637" max="5639" width="12" style="48" customWidth="1"/>
    <col min="5640" max="5640" width="11.125" style="48" customWidth="1"/>
    <col min="5641" max="5641" width="12.875" style="48" customWidth="1"/>
    <col min="5642" max="5642" width="8.375" style="48" customWidth="1"/>
    <col min="5643" max="5643" width="12.875" style="48" customWidth="1"/>
    <col min="5644" max="5645" width="13.75" style="48" customWidth="1"/>
    <col min="5646" max="5646" width="10.25" style="48" customWidth="1"/>
    <col min="5647" max="5647" width="12.875" style="48" customWidth="1"/>
    <col min="5648" max="5648" width="9.25" style="48" bestFit="1" customWidth="1"/>
    <col min="5649" max="5649" width="15.375" style="48" customWidth="1"/>
    <col min="5650" max="5886" width="9" style="48"/>
    <col min="5887" max="5887" width="5.875" style="48" customWidth="1"/>
    <col min="5888" max="5888" width="7.625" style="48" customWidth="1"/>
    <col min="5889" max="5891" width="11.125" style="48" customWidth="1"/>
    <col min="5892" max="5892" width="9.375" style="48" customWidth="1"/>
    <col min="5893" max="5895" width="12" style="48" customWidth="1"/>
    <col min="5896" max="5896" width="11.125" style="48" customWidth="1"/>
    <col min="5897" max="5897" width="12.875" style="48" customWidth="1"/>
    <col min="5898" max="5898" width="8.375" style="48" customWidth="1"/>
    <col min="5899" max="5899" width="12.875" style="48" customWidth="1"/>
    <col min="5900" max="5901" width="13.75" style="48" customWidth="1"/>
    <col min="5902" max="5902" width="10.25" style="48" customWidth="1"/>
    <col min="5903" max="5903" width="12.875" style="48" customWidth="1"/>
    <col min="5904" max="5904" width="9.25" style="48" bestFit="1" customWidth="1"/>
    <col min="5905" max="5905" width="15.375" style="48" customWidth="1"/>
    <col min="5906" max="6142" width="9" style="48"/>
    <col min="6143" max="6143" width="5.875" style="48" customWidth="1"/>
    <col min="6144" max="6144" width="7.625" style="48" customWidth="1"/>
    <col min="6145" max="6147" width="11.125" style="48" customWidth="1"/>
    <col min="6148" max="6148" width="9.375" style="48" customWidth="1"/>
    <col min="6149" max="6151" width="12" style="48" customWidth="1"/>
    <col min="6152" max="6152" width="11.125" style="48" customWidth="1"/>
    <col min="6153" max="6153" width="12.875" style="48" customWidth="1"/>
    <col min="6154" max="6154" width="8.375" style="48" customWidth="1"/>
    <col min="6155" max="6155" width="12.875" style="48" customWidth="1"/>
    <col min="6156" max="6157" width="13.75" style="48" customWidth="1"/>
    <col min="6158" max="6158" width="10.25" style="48" customWidth="1"/>
    <col min="6159" max="6159" width="12.875" style="48" customWidth="1"/>
    <col min="6160" max="6160" width="9.25" style="48" bestFit="1" customWidth="1"/>
    <col min="6161" max="6161" width="15.375" style="48" customWidth="1"/>
    <col min="6162" max="6398" width="9" style="48"/>
    <col min="6399" max="6399" width="5.875" style="48" customWidth="1"/>
    <col min="6400" max="6400" width="7.625" style="48" customWidth="1"/>
    <col min="6401" max="6403" width="11.125" style="48" customWidth="1"/>
    <col min="6404" max="6404" width="9.375" style="48" customWidth="1"/>
    <col min="6405" max="6407" width="12" style="48" customWidth="1"/>
    <col min="6408" max="6408" width="11.125" style="48" customWidth="1"/>
    <col min="6409" max="6409" width="12.875" style="48" customWidth="1"/>
    <col min="6410" max="6410" width="8.375" style="48" customWidth="1"/>
    <col min="6411" max="6411" width="12.875" style="48" customWidth="1"/>
    <col min="6412" max="6413" width="13.75" style="48" customWidth="1"/>
    <col min="6414" max="6414" width="10.25" style="48" customWidth="1"/>
    <col min="6415" max="6415" width="12.875" style="48" customWidth="1"/>
    <col min="6416" max="6416" width="9.25" style="48" bestFit="1" customWidth="1"/>
    <col min="6417" max="6417" width="15.375" style="48" customWidth="1"/>
    <col min="6418" max="6654" width="9" style="48"/>
    <col min="6655" max="6655" width="5.875" style="48" customWidth="1"/>
    <col min="6656" max="6656" width="7.625" style="48" customWidth="1"/>
    <col min="6657" max="6659" width="11.125" style="48" customWidth="1"/>
    <col min="6660" max="6660" width="9.375" style="48" customWidth="1"/>
    <col min="6661" max="6663" width="12" style="48" customWidth="1"/>
    <col min="6664" max="6664" width="11.125" style="48" customWidth="1"/>
    <col min="6665" max="6665" width="12.875" style="48" customWidth="1"/>
    <col min="6666" max="6666" width="8.375" style="48" customWidth="1"/>
    <col min="6667" max="6667" width="12.875" style="48" customWidth="1"/>
    <col min="6668" max="6669" width="13.75" style="48" customWidth="1"/>
    <col min="6670" max="6670" width="10.25" style="48" customWidth="1"/>
    <col min="6671" max="6671" width="12.875" style="48" customWidth="1"/>
    <col min="6672" max="6672" width="9.25" style="48" bestFit="1" customWidth="1"/>
    <col min="6673" max="6673" width="15.375" style="48" customWidth="1"/>
    <col min="6674" max="6910" width="9" style="48"/>
    <col min="6911" max="6911" width="5.875" style="48" customWidth="1"/>
    <col min="6912" max="6912" width="7.625" style="48" customWidth="1"/>
    <col min="6913" max="6915" width="11.125" style="48" customWidth="1"/>
    <col min="6916" max="6916" width="9.375" style="48" customWidth="1"/>
    <col min="6917" max="6919" width="12" style="48" customWidth="1"/>
    <col min="6920" max="6920" width="11.125" style="48" customWidth="1"/>
    <col min="6921" max="6921" width="12.875" style="48" customWidth="1"/>
    <col min="6922" max="6922" width="8.375" style="48" customWidth="1"/>
    <col min="6923" max="6923" width="12.875" style="48" customWidth="1"/>
    <col min="6924" max="6925" width="13.75" style="48" customWidth="1"/>
    <col min="6926" max="6926" width="10.25" style="48" customWidth="1"/>
    <col min="6927" max="6927" width="12.875" style="48" customWidth="1"/>
    <col min="6928" max="6928" width="9.25" style="48" bestFit="1" customWidth="1"/>
    <col min="6929" max="6929" width="15.375" style="48" customWidth="1"/>
    <col min="6930" max="7166" width="9" style="48"/>
    <col min="7167" max="7167" width="5.875" style="48" customWidth="1"/>
    <col min="7168" max="7168" width="7.625" style="48" customWidth="1"/>
    <col min="7169" max="7171" width="11.125" style="48" customWidth="1"/>
    <col min="7172" max="7172" width="9.375" style="48" customWidth="1"/>
    <col min="7173" max="7175" width="12" style="48" customWidth="1"/>
    <col min="7176" max="7176" width="11.125" style="48" customWidth="1"/>
    <col min="7177" max="7177" width="12.875" style="48" customWidth="1"/>
    <col min="7178" max="7178" width="8.375" style="48" customWidth="1"/>
    <col min="7179" max="7179" width="12.875" style="48" customWidth="1"/>
    <col min="7180" max="7181" width="13.75" style="48" customWidth="1"/>
    <col min="7182" max="7182" width="10.25" style="48" customWidth="1"/>
    <col min="7183" max="7183" width="12.875" style="48" customWidth="1"/>
    <col min="7184" max="7184" width="9.25" style="48" bestFit="1" customWidth="1"/>
    <col min="7185" max="7185" width="15.375" style="48" customWidth="1"/>
    <col min="7186" max="7422" width="9" style="48"/>
    <col min="7423" max="7423" width="5.875" style="48" customWidth="1"/>
    <col min="7424" max="7424" width="7.625" style="48" customWidth="1"/>
    <col min="7425" max="7427" width="11.125" style="48" customWidth="1"/>
    <col min="7428" max="7428" width="9.375" style="48" customWidth="1"/>
    <col min="7429" max="7431" width="12" style="48" customWidth="1"/>
    <col min="7432" max="7432" width="11.125" style="48" customWidth="1"/>
    <col min="7433" max="7433" width="12.875" style="48" customWidth="1"/>
    <col min="7434" max="7434" width="8.375" style="48" customWidth="1"/>
    <col min="7435" max="7435" width="12.875" style="48" customWidth="1"/>
    <col min="7436" max="7437" width="13.75" style="48" customWidth="1"/>
    <col min="7438" max="7438" width="10.25" style="48" customWidth="1"/>
    <col min="7439" max="7439" width="12.875" style="48" customWidth="1"/>
    <col min="7440" max="7440" width="9.25" style="48" bestFit="1" customWidth="1"/>
    <col min="7441" max="7441" width="15.375" style="48" customWidth="1"/>
    <col min="7442" max="7678" width="9" style="48"/>
    <col min="7679" max="7679" width="5.875" style="48" customWidth="1"/>
    <col min="7680" max="7680" width="7.625" style="48" customWidth="1"/>
    <col min="7681" max="7683" width="11.125" style="48" customWidth="1"/>
    <col min="7684" max="7684" width="9.375" style="48" customWidth="1"/>
    <col min="7685" max="7687" width="12" style="48" customWidth="1"/>
    <col min="7688" max="7688" width="11.125" style="48" customWidth="1"/>
    <col min="7689" max="7689" width="12.875" style="48" customWidth="1"/>
    <col min="7690" max="7690" width="8.375" style="48" customWidth="1"/>
    <col min="7691" max="7691" width="12.875" style="48" customWidth="1"/>
    <col min="7692" max="7693" width="13.75" style="48" customWidth="1"/>
    <col min="7694" max="7694" width="10.25" style="48" customWidth="1"/>
    <col min="7695" max="7695" width="12.875" style="48" customWidth="1"/>
    <col min="7696" max="7696" width="9.25" style="48" bestFit="1" customWidth="1"/>
    <col min="7697" max="7697" width="15.375" style="48" customWidth="1"/>
    <col min="7698" max="7934" width="9" style="48"/>
    <col min="7935" max="7935" width="5.875" style="48" customWidth="1"/>
    <col min="7936" max="7936" width="7.625" style="48" customWidth="1"/>
    <col min="7937" max="7939" width="11.125" style="48" customWidth="1"/>
    <col min="7940" max="7940" width="9.375" style="48" customWidth="1"/>
    <col min="7941" max="7943" width="12" style="48" customWidth="1"/>
    <col min="7944" max="7944" width="11.125" style="48" customWidth="1"/>
    <col min="7945" max="7945" width="12.875" style="48" customWidth="1"/>
    <col min="7946" max="7946" width="8.375" style="48" customWidth="1"/>
    <col min="7947" max="7947" width="12.875" style="48" customWidth="1"/>
    <col min="7948" max="7949" width="13.75" style="48" customWidth="1"/>
    <col min="7950" max="7950" width="10.25" style="48" customWidth="1"/>
    <col min="7951" max="7951" width="12.875" style="48" customWidth="1"/>
    <col min="7952" max="7952" width="9.25" style="48" bestFit="1" customWidth="1"/>
    <col min="7953" max="7953" width="15.375" style="48" customWidth="1"/>
    <col min="7954" max="8190" width="9" style="48"/>
    <col min="8191" max="8191" width="5.875" style="48" customWidth="1"/>
    <col min="8192" max="8192" width="7.625" style="48" customWidth="1"/>
    <col min="8193" max="8195" width="11.125" style="48" customWidth="1"/>
    <col min="8196" max="8196" width="9.375" style="48" customWidth="1"/>
    <col min="8197" max="8199" width="12" style="48" customWidth="1"/>
    <col min="8200" max="8200" width="11.125" style="48" customWidth="1"/>
    <col min="8201" max="8201" width="12.875" style="48" customWidth="1"/>
    <col min="8202" max="8202" width="8.375" style="48" customWidth="1"/>
    <col min="8203" max="8203" width="12.875" style="48" customWidth="1"/>
    <col min="8204" max="8205" width="13.75" style="48" customWidth="1"/>
    <col min="8206" max="8206" width="10.25" style="48" customWidth="1"/>
    <col min="8207" max="8207" width="12.875" style="48" customWidth="1"/>
    <col min="8208" max="8208" width="9.25" style="48" bestFit="1" customWidth="1"/>
    <col min="8209" max="8209" width="15.375" style="48" customWidth="1"/>
    <col min="8210" max="8446" width="9" style="48"/>
    <col min="8447" max="8447" width="5.875" style="48" customWidth="1"/>
    <col min="8448" max="8448" width="7.625" style="48" customWidth="1"/>
    <col min="8449" max="8451" width="11.125" style="48" customWidth="1"/>
    <col min="8452" max="8452" width="9.375" style="48" customWidth="1"/>
    <col min="8453" max="8455" width="12" style="48" customWidth="1"/>
    <col min="8456" max="8456" width="11.125" style="48" customWidth="1"/>
    <col min="8457" max="8457" width="12.875" style="48" customWidth="1"/>
    <col min="8458" max="8458" width="8.375" style="48" customWidth="1"/>
    <col min="8459" max="8459" width="12.875" style="48" customWidth="1"/>
    <col min="8460" max="8461" width="13.75" style="48" customWidth="1"/>
    <col min="8462" max="8462" width="10.25" style="48" customWidth="1"/>
    <col min="8463" max="8463" width="12.875" style="48" customWidth="1"/>
    <col min="8464" max="8464" width="9.25" style="48" bestFit="1" customWidth="1"/>
    <col min="8465" max="8465" width="15.375" style="48" customWidth="1"/>
    <col min="8466" max="8702" width="9" style="48"/>
    <col min="8703" max="8703" width="5.875" style="48" customWidth="1"/>
    <col min="8704" max="8704" width="7.625" style="48" customWidth="1"/>
    <col min="8705" max="8707" width="11.125" style="48" customWidth="1"/>
    <col min="8708" max="8708" width="9.375" style="48" customWidth="1"/>
    <col min="8709" max="8711" width="12" style="48" customWidth="1"/>
    <col min="8712" max="8712" width="11.125" style="48" customWidth="1"/>
    <col min="8713" max="8713" width="12.875" style="48" customWidth="1"/>
    <col min="8714" max="8714" width="8.375" style="48" customWidth="1"/>
    <col min="8715" max="8715" width="12.875" style="48" customWidth="1"/>
    <col min="8716" max="8717" width="13.75" style="48" customWidth="1"/>
    <col min="8718" max="8718" width="10.25" style="48" customWidth="1"/>
    <col min="8719" max="8719" width="12.875" style="48" customWidth="1"/>
    <col min="8720" max="8720" width="9.25" style="48" bestFit="1" customWidth="1"/>
    <col min="8721" max="8721" width="15.375" style="48" customWidth="1"/>
    <col min="8722" max="8958" width="9" style="48"/>
    <col min="8959" max="8959" width="5.875" style="48" customWidth="1"/>
    <col min="8960" max="8960" width="7.625" style="48" customWidth="1"/>
    <col min="8961" max="8963" width="11.125" style="48" customWidth="1"/>
    <col min="8964" max="8964" width="9.375" style="48" customWidth="1"/>
    <col min="8965" max="8967" width="12" style="48" customWidth="1"/>
    <col min="8968" max="8968" width="11.125" style="48" customWidth="1"/>
    <col min="8969" max="8969" width="12.875" style="48" customWidth="1"/>
    <col min="8970" max="8970" width="8.375" style="48" customWidth="1"/>
    <col min="8971" max="8971" width="12.875" style="48" customWidth="1"/>
    <col min="8972" max="8973" width="13.75" style="48" customWidth="1"/>
    <col min="8974" max="8974" width="10.25" style="48" customWidth="1"/>
    <col min="8975" max="8975" width="12.875" style="48" customWidth="1"/>
    <col min="8976" max="8976" width="9.25" style="48" bestFit="1" customWidth="1"/>
    <col min="8977" max="8977" width="15.375" style="48" customWidth="1"/>
    <col min="8978" max="9214" width="9" style="48"/>
    <col min="9215" max="9215" width="5.875" style="48" customWidth="1"/>
    <col min="9216" max="9216" width="7.625" style="48" customWidth="1"/>
    <col min="9217" max="9219" width="11.125" style="48" customWidth="1"/>
    <col min="9220" max="9220" width="9.375" style="48" customWidth="1"/>
    <col min="9221" max="9223" width="12" style="48" customWidth="1"/>
    <col min="9224" max="9224" width="11.125" style="48" customWidth="1"/>
    <col min="9225" max="9225" width="12.875" style="48" customWidth="1"/>
    <col min="9226" max="9226" width="8.375" style="48" customWidth="1"/>
    <col min="9227" max="9227" width="12.875" style="48" customWidth="1"/>
    <col min="9228" max="9229" width="13.75" style="48" customWidth="1"/>
    <col min="9230" max="9230" width="10.25" style="48" customWidth="1"/>
    <col min="9231" max="9231" width="12.875" style="48" customWidth="1"/>
    <col min="9232" max="9232" width="9.25" style="48" bestFit="1" customWidth="1"/>
    <col min="9233" max="9233" width="15.375" style="48" customWidth="1"/>
    <col min="9234" max="9470" width="9" style="48"/>
    <col min="9471" max="9471" width="5.875" style="48" customWidth="1"/>
    <col min="9472" max="9472" width="7.625" style="48" customWidth="1"/>
    <col min="9473" max="9475" width="11.125" style="48" customWidth="1"/>
    <col min="9476" max="9476" width="9.375" style="48" customWidth="1"/>
    <col min="9477" max="9479" width="12" style="48" customWidth="1"/>
    <col min="9480" max="9480" width="11.125" style="48" customWidth="1"/>
    <col min="9481" max="9481" width="12.875" style="48" customWidth="1"/>
    <col min="9482" max="9482" width="8.375" style="48" customWidth="1"/>
    <col min="9483" max="9483" width="12.875" style="48" customWidth="1"/>
    <col min="9484" max="9485" width="13.75" style="48" customWidth="1"/>
    <col min="9486" max="9486" width="10.25" style="48" customWidth="1"/>
    <col min="9487" max="9487" width="12.875" style="48" customWidth="1"/>
    <col min="9488" max="9488" width="9.25" style="48" bestFit="1" customWidth="1"/>
    <col min="9489" max="9489" width="15.375" style="48" customWidth="1"/>
    <col min="9490" max="9726" width="9" style="48"/>
    <col min="9727" max="9727" width="5.875" style="48" customWidth="1"/>
    <col min="9728" max="9728" width="7.625" style="48" customWidth="1"/>
    <col min="9729" max="9731" width="11.125" style="48" customWidth="1"/>
    <col min="9732" max="9732" width="9.375" style="48" customWidth="1"/>
    <col min="9733" max="9735" width="12" style="48" customWidth="1"/>
    <col min="9736" max="9736" width="11.125" style="48" customWidth="1"/>
    <col min="9737" max="9737" width="12.875" style="48" customWidth="1"/>
    <col min="9738" max="9738" width="8.375" style="48" customWidth="1"/>
    <col min="9739" max="9739" width="12.875" style="48" customWidth="1"/>
    <col min="9740" max="9741" width="13.75" style="48" customWidth="1"/>
    <col min="9742" max="9742" width="10.25" style="48" customWidth="1"/>
    <col min="9743" max="9743" width="12.875" style="48" customWidth="1"/>
    <col min="9744" max="9744" width="9.25" style="48" bestFit="1" customWidth="1"/>
    <col min="9745" max="9745" width="15.375" style="48" customWidth="1"/>
    <col min="9746" max="9982" width="9" style="48"/>
    <col min="9983" max="9983" width="5.875" style="48" customWidth="1"/>
    <col min="9984" max="9984" width="7.625" style="48" customWidth="1"/>
    <col min="9985" max="9987" width="11.125" style="48" customWidth="1"/>
    <col min="9988" max="9988" width="9.375" style="48" customWidth="1"/>
    <col min="9989" max="9991" width="12" style="48" customWidth="1"/>
    <col min="9992" max="9992" width="11.125" style="48" customWidth="1"/>
    <col min="9993" max="9993" width="12.875" style="48" customWidth="1"/>
    <col min="9994" max="9994" width="8.375" style="48" customWidth="1"/>
    <col min="9995" max="9995" width="12.875" style="48" customWidth="1"/>
    <col min="9996" max="9997" width="13.75" style="48" customWidth="1"/>
    <col min="9998" max="9998" width="10.25" style="48" customWidth="1"/>
    <col min="9999" max="9999" width="12.875" style="48" customWidth="1"/>
    <col min="10000" max="10000" width="9.25" style="48" bestFit="1" customWidth="1"/>
    <col min="10001" max="10001" width="15.375" style="48" customWidth="1"/>
    <col min="10002" max="10238" width="9" style="48"/>
    <col min="10239" max="10239" width="5.875" style="48" customWidth="1"/>
    <col min="10240" max="10240" width="7.625" style="48" customWidth="1"/>
    <col min="10241" max="10243" width="11.125" style="48" customWidth="1"/>
    <col min="10244" max="10244" width="9.375" style="48" customWidth="1"/>
    <col min="10245" max="10247" width="12" style="48" customWidth="1"/>
    <col min="10248" max="10248" width="11.125" style="48" customWidth="1"/>
    <col min="10249" max="10249" width="12.875" style="48" customWidth="1"/>
    <col min="10250" max="10250" width="8.375" style="48" customWidth="1"/>
    <col min="10251" max="10251" width="12.875" style="48" customWidth="1"/>
    <col min="10252" max="10253" width="13.75" style="48" customWidth="1"/>
    <col min="10254" max="10254" width="10.25" style="48" customWidth="1"/>
    <col min="10255" max="10255" width="12.875" style="48" customWidth="1"/>
    <col min="10256" max="10256" width="9.25" style="48" bestFit="1" customWidth="1"/>
    <col min="10257" max="10257" width="15.375" style="48" customWidth="1"/>
    <col min="10258" max="10494" width="9" style="48"/>
    <col min="10495" max="10495" width="5.875" style="48" customWidth="1"/>
    <col min="10496" max="10496" width="7.625" style="48" customWidth="1"/>
    <col min="10497" max="10499" width="11.125" style="48" customWidth="1"/>
    <col min="10500" max="10500" width="9.375" style="48" customWidth="1"/>
    <col min="10501" max="10503" width="12" style="48" customWidth="1"/>
    <col min="10504" max="10504" width="11.125" style="48" customWidth="1"/>
    <col min="10505" max="10505" width="12.875" style="48" customWidth="1"/>
    <col min="10506" max="10506" width="8.375" style="48" customWidth="1"/>
    <col min="10507" max="10507" width="12.875" style="48" customWidth="1"/>
    <col min="10508" max="10509" width="13.75" style="48" customWidth="1"/>
    <col min="10510" max="10510" width="10.25" style="48" customWidth="1"/>
    <col min="10511" max="10511" width="12.875" style="48" customWidth="1"/>
    <col min="10512" max="10512" width="9.25" style="48" bestFit="1" customWidth="1"/>
    <col min="10513" max="10513" width="15.375" style="48" customWidth="1"/>
    <col min="10514" max="10750" width="9" style="48"/>
    <col min="10751" max="10751" width="5.875" style="48" customWidth="1"/>
    <col min="10752" max="10752" width="7.625" style="48" customWidth="1"/>
    <col min="10753" max="10755" width="11.125" style="48" customWidth="1"/>
    <col min="10756" max="10756" width="9.375" style="48" customWidth="1"/>
    <col min="10757" max="10759" width="12" style="48" customWidth="1"/>
    <col min="10760" max="10760" width="11.125" style="48" customWidth="1"/>
    <col min="10761" max="10761" width="12.875" style="48" customWidth="1"/>
    <col min="10762" max="10762" width="8.375" style="48" customWidth="1"/>
    <col min="10763" max="10763" width="12.875" style="48" customWidth="1"/>
    <col min="10764" max="10765" width="13.75" style="48" customWidth="1"/>
    <col min="10766" max="10766" width="10.25" style="48" customWidth="1"/>
    <col min="10767" max="10767" width="12.875" style="48" customWidth="1"/>
    <col min="10768" max="10768" width="9.25" style="48" bestFit="1" customWidth="1"/>
    <col min="10769" max="10769" width="15.375" style="48" customWidth="1"/>
    <col min="10770" max="11006" width="9" style="48"/>
    <col min="11007" max="11007" width="5.875" style="48" customWidth="1"/>
    <col min="11008" max="11008" width="7.625" style="48" customWidth="1"/>
    <col min="11009" max="11011" width="11.125" style="48" customWidth="1"/>
    <col min="11012" max="11012" width="9.375" style="48" customWidth="1"/>
    <col min="11013" max="11015" width="12" style="48" customWidth="1"/>
    <col min="11016" max="11016" width="11.125" style="48" customWidth="1"/>
    <col min="11017" max="11017" width="12.875" style="48" customWidth="1"/>
    <col min="11018" max="11018" width="8.375" style="48" customWidth="1"/>
    <col min="11019" max="11019" width="12.875" style="48" customWidth="1"/>
    <col min="11020" max="11021" width="13.75" style="48" customWidth="1"/>
    <col min="11022" max="11022" width="10.25" style="48" customWidth="1"/>
    <col min="11023" max="11023" width="12.875" style="48" customWidth="1"/>
    <col min="11024" max="11024" width="9.25" style="48" bestFit="1" customWidth="1"/>
    <col min="11025" max="11025" width="15.375" style="48" customWidth="1"/>
    <col min="11026" max="11262" width="9" style="48"/>
    <col min="11263" max="11263" width="5.875" style="48" customWidth="1"/>
    <col min="11264" max="11264" width="7.625" style="48" customWidth="1"/>
    <col min="11265" max="11267" width="11.125" style="48" customWidth="1"/>
    <col min="11268" max="11268" width="9.375" style="48" customWidth="1"/>
    <col min="11269" max="11271" width="12" style="48" customWidth="1"/>
    <col min="11272" max="11272" width="11.125" style="48" customWidth="1"/>
    <col min="11273" max="11273" width="12.875" style="48" customWidth="1"/>
    <col min="11274" max="11274" width="8.375" style="48" customWidth="1"/>
    <col min="11275" max="11275" width="12.875" style="48" customWidth="1"/>
    <col min="11276" max="11277" width="13.75" style="48" customWidth="1"/>
    <col min="11278" max="11278" width="10.25" style="48" customWidth="1"/>
    <col min="11279" max="11279" width="12.875" style="48" customWidth="1"/>
    <col min="11280" max="11280" width="9.25" style="48" bestFit="1" customWidth="1"/>
    <col min="11281" max="11281" width="15.375" style="48" customWidth="1"/>
    <col min="11282" max="11518" width="9" style="48"/>
    <col min="11519" max="11519" width="5.875" style="48" customWidth="1"/>
    <col min="11520" max="11520" width="7.625" style="48" customWidth="1"/>
    <col min="11521" max="11523" width="11.125" style="48" customWidth="1"/>
    <col min="11524" max="11524" width="9.375" style="48" customWidth="1"/>
    <col min="11525" max="11527" width="12" style="48" customWidth="1"/>
    <col min="11528" max="11528" width="11.125" style="48" customWidth="1"/>
    <col min="11529" max="11529" width="12.875" style="48" customWidth="1"/>
    <col min="11530" max="11530" width="8.375" style="48" customWidth="1"/>
    <col min="11531" max="11531" width="12.875" style="48" customWidth="1"/>
    <col min="11532" max="11533" width="13.75" style="48" customWidth="1"/>
    <col min="11534" max="11534" width="10.25" style="48" customWidth="1"/>
    <col min="11535" max="11535" width="12.875" style="48" customWidth="1"/>
    <col min="11536" max="11536" width="9.25" style="48" bestFit="1" customWidth="1"/>
    <col min="11537" max="11537" width="15.375" style="48" customWidth="1"/>
    <col min="11538" max="11774" width="9" style="48"/>
    <col min="11775" max="11775" width="5.875" style="48" customWidth="1"/>
    <col min="11776" max="11776" width="7.625" style="48" customWidth="1"/>
    <col min="11777" max="11779" width="11.125" style="48" customWidth="1"/>
    <col min="11780" max="11780" width="9.375" style="48" customWidth="1"/>
    <col min="11781" max="11783" width="12" style="48" customWidth="1"/>
    <col min="11784" max="11784" width="11.125" style="48" customWidth="1"/>
    <col min="11785" max="11785" width="12.875" style="48" customWidth="1"/>
    <col min="11786" max="11786" width="8.375" style="48" customWidth="1"/>
    <col min="11787" max="11787" width="12.875" style="48" customWidth="1"/>
    <col min="11788" max="11789" width="13.75" style="48" customWidth="1"/>
    <col min="11790" max="11790" width="10.25" style="48" customWidth="1"/>
    <col min="11791" max="11791" width="12.875" style="48" customWidth="1"/>
    <col min="11792" max="11792" width="9.25" style="48" bestFit="1" customWidth="1"/>
    <col min="11793" max="11793" width="15.375" style="48" customWidth="1"/>
    <col min="11794" max="12030" width="9" style="48"/>
    <col min="12031" max="12031" width="5.875" style="48" customWidth="1"/>
    <col min="12032" max="12032" width="7.625" style="48" customWidth="1"/>
    <col min="12033" max="12035" width="11.125" style="48" customWidth="1"/>
    <col min="12036" max="12036" width="9.375" style="48" customWidth="1"/>
    <col min="12037" max="12039" width="12" style="48" customWidth="1"/>
    <col min="12040" max="12040" width="11.125" style="48" customWidth="1"/>
    <col min="12041" max="12041" width="12.875" style="48" customWidth="1"/>
    <col min="12042" max="12042" width="8.375" style="48" customWidth="1"/>
    <col min="12043" max="12043" width="12.875" style="48" customWidth="1"/>
    <col min="12044" max="12045" width="13.75" style="48" customWidth="1"/>
    <col min="12046" max="12046" width="10.25" style="48" customWidth="1"/>
    <col min="12047" max="12047" width="12.875" style="48" customWidth="1"/>
    <col min="12048" max="12048" width="9.25" style="48" bestFit="1" customWidth="1"/>
    <col min="12049" max="12049" width="15.375" style="48" customWidth="1"/>
    <col min="12050" max="12286" width="9" style="48"/>
    <col min="12287" max="12287" width="5.875" style="48" customWidth="1"/>
    <col min="12288" max="12288" width="7.625" style="48" customWidth="1"/>
    <col min="12289" max="12291" width="11.125" style="48" customWidth="1"/>
    <col min="12292" max="12292" width="9.375" style="48" customWidth="1"/>
    <col min="12293" max="12295" width="12" style="48" customWidth="1"/>
    <col min="12296" max="12296" width="11.125" style="48" customWidth="1"/>
    <col min="12297" max="12297" width="12.875" style="48" customWidth="1"/>
    <col min="12298" max="12298" width="8.375" style="48" customWidth="1"/>
    <col min="12299" max="12299" width="12.875" style="48" customWidth="1"/>
    <col min="12300" max="12301" width="13.75" style="48" customWidth="1"/>
    <col min="12302" max="12302" width="10.25" style="48" customWidth="1"/>
    <col min="12303" max="12303" width="12.875" style="48" customWidth="1"/>
    <col min="12304" max="12304" width="9.25" style="48" bestFit="1" customWidth="1"/>
    <col min="12305" max="12305" width="15.375" style="48" customWidth="1"/>
    <col min="12306" max="12542" width="9" style="48"/>
    <col min="12543" max="12543" width="5.875" style="48" customWidth="1"/>
    <col min="12544" max="12544" width="7.625" style="48" customWidth="1"/>
    <col min="12545" max="12547" width="11.125" style="48" customWidth="1"/>
    <col min="12548" max="12548" width="9.375" style="48" customWidth="1"/>
    <col min="12549" max="12551" width="12" style="48" customWidth="1"/>
    <col min="12552" max="12552" width="11.125" style="48" customWidth="1"/>
    <col min="12553" max="12553" width="12.875" style="48" customWidth="1"/>
    <col min="12554" max="12554" width="8.375" style="48" customWidth="1"/>
    <col min="12555" max="12555" width="12.875" style="48" customWidth="1"/>
    <col min="12556" max="12557" width="13.75" style="48" customWidth="1"/>
    <col min="12558" max="12558" width="10.25" style="48" customWidth="1"/>
    <col min="12559" max="12559" width="12.875" style="48" customWidth="1"/>
    <col min="12560" max="12560" width="9.25" style="48" bestFit="1" customWidth="1"/>
    <col min="12561" max="12561" width="15.375" style="48" customWidth="1"/>
    <col min="12562" max="12798" width="9" style="48"/>
    <col min="12799" max="12799" width="5.875" style="48" customWidth="1"/>
    <col min="12800" max="12800" width="7.625" style="48" customWidth="1"/>
    <col min="12801" max="12803" width="11.125" style="48" customWidth="1"/>
    <col min="12804" max="12804" width="9.375" style="48" customWidth="1"/>
    <col min="12805" max="12807" width="12" style="48" customWidth="1"/>
    <col min="12808" max="12808" width="11.125" style="48" customWidth="1"/>
    <col min="12809" max="12809" width="12.875" style="48" customWidth="1"/>
    <col min="12810" max="12810" width="8.375" style="48" customWidth="1"/>
    <col min="12811" max="12811" width="12.875" style="48" customWidth="1"/>
    <col min="12812" max="12813" width="13.75" style="48" customWidth="1"/>
    <col min="12814" max="12814" width="10.25" style="48" customWidth="1"/>
    <col min="12815" max="12815" width="12.875" style="48" customWidth="1"/>
    <col min="12816" max="12816" width="9.25" style="48" bestFit="1" customWidth="1"/>
    <col min="12817" max="12817" width="15.375" style="48" customWidth="1"/>
    <col min="12818" max="13054" width="9" style="48"/>
    <col min="13055" max="13055" width="5.875" style="48" customWidth="1"/>
    <col min="13056" max="13056" width="7.625" style="48" customWidth="1"/>
    <col min="13057" max="13059" width="11.125" style="48" customWidth="1"/>
    <col min="13060" max="13060" width="9.375" style="48" customWidth="1"/>
    <col min="13061" max="13063" width="12" style="48" customWidth="1"/>
    <col min="13064" max="13064" width="11.125" style="48" customWidth="1"/>
    <col min="13065" max="13065" width="12.875" style="48" customWidth="1"/>
    <col min="13066" max="13066" width="8.375" style="48" customWidth="1"/>
    <col min="13067" max="13067" width="12.875" style="48" customWidth="1"/>
    <col min="13068" max="13069" width="13.75" style="48" customWidth="1"/>
    <col min="13070" max="13070" width="10.25" style="48" customWidth="1"/>
    <col min="13071" max="13071" width="12.875" style="48" customWidth="1"/>
    <col min="13072" max="13072" width="9.25" style="48" bestFit="1" customWidth="1"/>
    <col min="13073" max="13073" width="15.375" style="48" customWidth="1"/>
    <col min="13074" max="13310" width="9" style="48"/>
    <col min="13311" max="13311" width="5.875" style="48" customWidth="1"/>
    <col min="13312" max="13312" width="7.625" style="48" customWidth="1"/>
    <col min="13313" max="13315" width="11.125" style="48" customWidth="1"/>
    <col min="13316" max="13316" width="9.375" style="48" customWidth="1"/>
    <col min="13317" max="13319" width="12" style="48" customWidth="1"/>
    <col min="13320" max="13320" width="11.125" style="48" customWidth="1"/>
    <col min="13321" max="13321" width="12.875" style="48" customWidth="1"/>
    <col min="13322" max="13322" width="8.375" style="48" customWidth="1"/>
    <col min="13323" max="13323" width="12.875" style="48" customWidth="1"/>
    <col min="13324" max="13325" width="13.75" style="48" customWidth="1"/>
    <col min="13326" max="13326" width="10.25" style="48" customWidth="1"/>
    <col min="13327" max="13327" width="12.875" style="48" customWidth="1"/>
    <col min="13328" max="13328" width="9.25" style="48" bestFit="1" customWidth="1"/>
    <col min="13329" max="13329" width="15.375" style="48" customWidth="1"/>
    <col min="13330" max="13566" width="9" style="48"/>
    <col min="13567" max="13567" width="5.875" style="48" customWidth="1"/>
    <col min="13568" max="13568" width="7.625" style="48" customWidth="1"/>
    <col min="13569" max="13571" width="11.125" style="48" customWidth="1"/>
    <col min="13572" max="13572" width="9.375" style="48" customWidth="1"/>
    <col min="13573" max="13575" width="12" style="48" customWidth="1"/>
    <col min="13576" max="13576" width="11.125" style="48" customWidth="1"/>
    <col min="13577" max="13577" width="12.875" style="48" customWidth="1"/>
    <col min="13578" max="13578" width="8.375" style="48" customWidth="1"/>
    <col min="13579" max="13579" width="12.875" style="48" customWidth="1"/>
    <col min="13580" max="13581" width="13.75" style="48" customWidth="1"/>
    <col min="13582" max="13582" width="10.25" style="48" customWidth="1"/>
    <col min="13583" max="13583" width="12.875" style="48" customWidth="1"/>
    <col min="13584" max="13584" width="9.25" style="48" bestFit="1" customWidth="1"/>
    <col min="13585" max="13585" width="15.375" style="48" customWidth="1"/>
    <col min="13586" max="13822" width="9" style="48"/>
    <col min="13823" max="13823" width="5.875" style="48" customWidth="1"/>
    <col min="13824" max="13824" width="7.625" style="48" customWidth="1"/>
    <col min="13825" max="13827" width="11.125" style="48" customWidth="1"/>
    <col min="13828" max="13828" width="9.375" style="48" customWidth="1"/>
    <col min="13829" max="13831" width="12" style="48" customWidth="1"/>
    <col min="13832" max="13832" width="11.125" style="48" customWidth="1"/>
    <col min="13833" max="13833" width="12.875" style="48" customWidth="1"/>
    <col min="13834" max="13834" width="8.375" style="48" customWidth="1"/>
    <col min="13835" max="13835" width="12.875" style="48" customWidth="1"/>
    <col min="13836" max="13837" width="13.75" style="48" customWidth="1"/>
    <col min="13838" max="13838" width="10.25" style="48" customWidth="1"/>
    <col min="13839" max="13839" width="12.875" style="48" customWidth="1"/>
    <col min="13840" max="13840" width="9.25" style="48" bestFit="1" customWidth="1"/>
    <col min="13841" max="13841" width="15.375" style="48" customWidth="1"/>
    <col min="13842" max="14078" width="9" style="48"/>
    <col min="14079" max="14079" width="5.875" style="48" customWidth="1"/>
    <col min="14080" max="14080" width="7.625" style="48" customWidth="1"/>
    <col min="14081" max="14083" width="11.125" style="48" customWidth="1"/>
    <col min="14084" max="14084" width="9.375" style="48" customWidth="1"/>
    <col min="14085" max="14087" width="12" style="48" customWidth="1"/>
    <col min="14088" max="14088" width="11.125" style="48" customWidth="1"/>
    <col min="14089" max="14089" width="12.875" style="48" customWidth="1"/>
    <col min="14090" max="14090" width="8.375" style="48" customWidth="1"/>
    <col min="14091" max="14091" width="12.875" style="48" customWidth="1"/>
    <col min="14092" max="14093" width="13.75" style="48" customWidth="1"/>
    <col min="14094" max="14094" width="10.25" style="48" customWidth="1"/>
    <col min="14095" max="14095" width="12.875" style="48" customWidth="1"/>
    <col min="14096" max="14096" width="9.25" style="48" bestFit="1" customWidth="1"/>
    <col min="14097" max="14097" width="15.375" style="48" customWidth="1"/>
    <col min="14098" max="14334" width="9" style="48"/>
    <col min="14335" max="14335" width="5.875" style="48" customWidth="1"/>
    <col min="14336" max="14336" width="7.625" style="48" customWidth="1"/>
    <col min="14337" max="14339" width="11.125" style="48" customWidth="1"/>
    <col min="14340" max="14340" width="9.375" style="48" customWidth="1"/>
    <col min="14341" max="14343" width="12" style="48" customWidth="1"/>
    <col min="14344" max="14344" width="11.125" style="48" customWidth="1"/>
    <col min="14345" max="14345" width="12.875" style="48" customWidth="1"/>
    <col min="14346" max="14346" width="8.375" style="48" customWidth="1"/>
    <col min="14347" max="14347" width="12.875" style="48" customWidth="1"/>
    <col min="14348" max="14349" width="13.75" style="48" customWidth="1"/>
    <col min="14350" max="14350" width="10.25" style="48" customWidth="1"/>
    <col min="14351" max="14351" width="12.875" style="48" customWidth="1"/>
    <col min="14352" max="14352" width="9.25" style="48" bestFit="1" customWidth="1"/>
    <col min="14353" max="14353" width="15.375" style="48" customWidth="1"/>
    <col min="14354" max="14590" width="9" style="48"/>
    <col min="14591" max="14591" width="5.875" style="48" customWidth="1"/>
    <col min="14592" max="14592" width="7.625" style="48" customWidth="1"/>
    <col min="14593" max="14595" width="11.125" style="48" customWidth="1"/>
    <col min="14596" max="14596" width="9.375" style="48" customWidth="1"/>
    <col min="14597" max="14599" width="12" style="48" customWidth="1"/>
    <col min="14600" max="14600" width="11.125" style="48" customWidth="1"/>
    <col min="14601" max="14601" width="12.875" style="48" customWidth="1"/>
    <col min="14602" max="14602" width="8.375" style="48" customWidth="1"/>
    <col min="14603" max="14603" width="12.875" style="48" customWidth="1"/>
    <col min="14604" max="14605" width="13.75" style="48" customWidth="1"/>
    <col min="14606" max="14606" width="10.25" style="48" customWidth="1"/>
    <col min="14607" max="14607" width="12.875" style="48" customWidth="1"/>
    <col min="14608" max="14608" width="9.25" style="48" bestFit="1" customWidth="1"/>
    <col min="14609" max="14609" width="15.375" style="48" customWidth="1"/>
    <col min="14610" max="14846" width="9" style="48"/>
    <col min="14847" max="14847" width="5.875" style="48" customWidth="1"/>
    <col min="14848" max="14848" width="7.625" style="48" customWidth="1"/>
    <col min="14849" max="14851" width="11.125" style="48" customWidth="1"/>
    <col min="14852" max="14852" width="9.375" style="48" customWidth="1"/>
    <col min="14853" max="14855" width="12" style="48" customWidth="1"/>
    <col min="14856" max="14856" width="11.125" style="48" customWidth="1"/>
    <col min="14857" max="14857" width="12.875" style="48" customWidth="1"/>
    <col min="14858" max="14858" width="8.375" style="48" customWidth="1"/>
    <col min="14859" max="14859" width="12.875" style="48" customWidth="1"/>
    <col min="14860" max="14861" width="13.75" style="48" customWidth="1"/>
    <col min="14862" max="14862" width="10.25" style="48" customWidth="1"/>
    <col min="14863" max="14863" width="12.875" style="48" customWidth="1"/>
    <col min="14864" max="14864" width="9.25" style="48" bestFit="1" customWidth="1"/>
    <col min="14865" max="14865" width="15.375" style="48" customWidth="1"/>
    <col min="14866" max="15102" width="9" style="48"/>
    <col min="15103" max="15103" width="5.875" style="48" customWidth="1"/>
    <col min="15104" max="15104" width="7.625" style="48" customWidth="1"/>
    <col min="15105" max="15107" width="11.125" style="48" customWidth="1"/>
    <col min="15108" max="15108" width="9.375" style="48" customWidth="1"/>
    <col min="15109" max="15111" width="12" style="48" customWidth="1"/>
    <col min="15112" max="15112" width="11.125" style="48" customWidth="1"/>
    <col min="15113" max="15113" width="12.875" style="48" customWidth="1"/>
    <col min="15114" max="15114" width="8.375" style="48" customWidth="1"/>
    <col min="15115" max="15115" width="12.875" style="48" customWidth="1"/>
    <col min="15116" max="15117" width="13.75" style="48" customWidth="1"/>
    <col min="15118" max="15118" width="10.25" style="48" customWidth="1"/>
    <col min="15119" max="15119" width="12.875" style="48" customWidth="1"/>
    <col min="15120" max="15120" width="9.25" style="48" bestFit="1" customWidth="1"/>
    <col min="15121" max="15121" width="15.375" style="48" customWidth="1"/>
    <col min="15122" max="15358" width="9" style="48"/>
    <col min="15359" max="15359" width="5.875" style="48" customWidth="1"/>
    <col min="15360" max="15360" width="7.625" style="48" customWidth="1"/>
    <col min="15361" max="15363" width="11.125" style="48" customWidth="1"/>
    <col min="15364" max="15364" width="9.375" style="48" customWidth="1"/>
    <col min="15365" max="15367" width="12" style="48" customWidth="1"/>
    <col min="15368" max="15368" width="11.125" style="48" customWidth="1"/>
    <col min="15369" max="15369" width="12.875" style="48" customWidth="1"/>
    <col min="15370" max="15370" width="8.375" style="48" customWidth="1"/>
    <col min="15371" max="15371" width="12.875" style="48" customWidth="1"/>
    <col min="15372" max="15373" width="13.75" style="48" customWidth="1"/>
    <col min="15374" max="15374" width="10.25" style="48" customWidth="1"/>
    <col min="15375" max="15375" width="12.875" style="48" customWidth="1"/>
    <col min="15376" max="15376" width="9.25" style="48" bestFit="1" customWidth="1"/>
    <col min="15377" max="15377" width="15.375" style="48" customWidth="1"/>
    <col min="15378" max="15614" width="9" style="48"/>
    <col min="15615" max="15615" width="5.875" style="48" customWidth="1"/>
    <col min="15616" max="15616" width="7.625" style="48" customWidth="1"/>
    <col min="15617" max="15619" width="11.125" style="48" customWidth="1"/>
    <col min="15620" max="15620" width="9.375" style="48" customWidth="1"/>
    <col min="15621" max="15623" width="12" style="48" customWidth="1"/>
    <col min="15624" max="15624" width="11.125" style="48" customWidth="1"/>
    <col min="15625" max="15625" width="12.875" style="48" customWidth="1"/>
    <col min="15626" max="15626" width="8.375" style="48" customWidth="1"/>
    <col min="15627" max="15627" width="12.875" style="48" customWidth="1"/>
    <col min="15628" max="15629" width="13.75" style="48" customWidth="1"/>
    <col min="15630" max="15630" width="10.25" style="48" customWidth="1"/>
    <col min="15631" max="15631" width="12.875" style="48" customWidth="1"/>
    <col min="15632" max="15632" width="9.25" style="48" bestFit="1" customWidth="1"/>
    <col min="15633" max="15633" width="15.375" style="48" customWidth="1"/>
    <col min="15634" max="15870" width="9" style="48"/>
    <col min="15871" max="15871" width="5.875" style="48" customWidth="1"/>
    <col min="15872" max="15872" width="7.625" style="48" customWidth="1"/>
    <col min="15873" max="15875" width="11.125" style="48" customWidth="1"/>
    <col min="15876" max="15876" width="9.375" style="48" customWidth="1"/>
    <col min="15877" max="15879" width="12" style="48" customWidth="1"/>
    <col min="15880" max="15880" width="11.125" style="48" customWidth="1"/>
    <col min="15881" max="15881" width="12.875" style="48" customWidth="1"/>
    <col min="15882" max="15882" width="8.375" style="48" customWidth="1"/>
    <col min="15883" max="15883" width="12.875" style="48" customWidth="1"/>
    <col min="15884" max="15885" width="13.75" style="48" customWidth="1"/>
    <col min="15886" max="15886" width="10.25" style="48" customWidth="1"/>
    <col min="15887" max="15887" width="12.875" style="48" customWidth="1"/>
    <col min="15888" max="15888" width="9.25" style="48" bestFit="1" customWidth="1"/>
    <col min="15889" max="15889" width="15.375" style="48" customWidth="1"/>
    <col min="15890" max="16126" width="9" style="48"/>
    <col min="16127" max="16127" width="5.875" style="48" customWidth="1"/>
    <col min="16128" max="16128" width="7.625" style="48" customWidth="1"/>
    <col min="16129" max="16131" width="11.125" style="48" customWidth="1"/>
    <col min="16132" max="16132" width="9.375" style="48" customWidth="1"/>
    <col min="16133" max="16135" width="12" style="48" customWidth="1"/>
    <col min="16136" max="16136" width="11.125" style="48" customWidth="1"/>
    <col min="16137" max="16137" width="12.875" style="48" customWidth="1"/>
    <col min="16138" max="16138" width="8.375" style="48" customWidth="1"/>
    <col min="16139" max="16139" width="12.875" style="48" customWidth="1"/>
    <col min="16140" max="16141" width="13.75" style="48" customWidth="1"/>
    <col min="16142" max="16142" width="10.25" style="48" customWidth="1"/>
    <col min="16143" max="16143" width="12.875" style="48" customWidth="1"/>
    <col min="16144" max="16144" width="9.25" style="48" bestFit="1" customWidth="1"/>
    <col min="16145" max="16145" width="15.375" style="48" customWidth="1"/>
    <col min="16146" max="16382" width="9" style="48"/>
    <col min="16383" max="16384" width="9" style="48" customWidth="1"/>
  </cols>
  <sheetData>
    <row r="1" spans="1:17" s="51" customFormat="1" ht="28.5" x14ac:dyDescent="0.45">
      <c r="A1" s="94" t="s">
        <v>914</v>
      </c>
    </row>
    <row r="2" spans="1:17" s="51" customFormat="1" ht="28.5" x14ac:dyDescent="0.45">
      <c r="A2" s="95" t="s">
        <v>915</v>
      </c>
    </row>
    <row r="3" spans="1:17" x14ac:dyDescent="0.35">
      <c r="A3" s="179"/>
      <c r="O3" s="1616" t="s">
        <v>249</v>
      </c>
      <c r="P3" s="1616"/>
      <c r="Q3" s="1616"/>
    </row>
    <row r="4" spans="1:17" ht="45" customHeight="1" x14ac:dyDescent="0.35">
      <c r="A4" s="1646" t="s">
        <v>913</v>
      </c>
      <c r="B4" s="1647"/>
      <c r="C4" s="1693" t="s">
        <v>912</v>
      </c>
      <c r="D4" s="1694"/>
      <c r="E4" s="1694"/>
      <c r="F4" s="1694"/>
      <c r="G4" s="1694"/>
      <c r="H4" s="1694"/>
      <c r="I4" s="1694"/>
      <c r="J4" s="1647"/>
      <c r="K4" s="1693" t="s">
        <v>911</v>
      </c>
      <c r="L4" s="1694"/>
      <c r="M4" s="1694"/>
      <c r="N4" s="1694"/>
      <c r="O4" s="1694"/>
      <c r="P4" s="1647"/>
      <c r="Q4" s="1639" t="s">
        <v>905</v>
      </c>
    </row>
    <row r="5" spans="1:17" ht="60" customHeight="1" x14ac:dyDescent="0.35">
      <c r="A5" s="1691"/>
      <c r="B5" s="1692"/>
      <c r="C5" s="1407" t="s">
        <v>428</v>
      </c>
      <c r="D5" s="1407" t="s">
        <v>429</v>
      </c>
      <c r="E5" s="1407" t="s">
        <v>430</v>
      </c>
      <c r="F5" s="1407" t="s">
        <v>431</v>
      </c>
      <c r="G5" s="1408" t="s">
        <v>435</v>
      </c>
      <c r="H5" s="1407" t="s">
        <v>140</v>
      </c>
      <c r="I5" s="1409" t="s">
        <v>141</v>
      </c>
      <c r="J5" s="1697" t="s">
        <v>910</v>
      </c>
      <c r="K5" s="1446" t="s">
        <v>639</v>
      </c>
      <c r="L5" s="1447" t="s">
        <v>434</v>
      </c>
      <c r="M5" s="1448" t="s">
        <v>154</v>
      </c>
      <c r="N5" s="1448" t="s">
        <v>909</v>
      </c>
      <c r="O5" s="1416" t="s">
        <v>141</v>
      </c>
      <c r="P5" s="1697" t="s">
        <v>910</v>
      </c>
      <c r="Q5" s="1695"/>
    </row>
    <row r="6" spans="1:17" ht="49.15" customHeight="1" x14ac:dyDescent="0.35">
      <c r="A6" s="1648"/>
      <c r="B6" s="1649"/>
      <c r="C6" s="1410" t="s">
        <v>895</v>
      </c>
      <c r="D6" s="1410" t="s">
        <v>896</v>
      </c>
      <c r="E6" s="1411" t="s">
        <v>897</v>
      </c>
      <c r="F6" s="1410" t="s">
        <v>898</v>
      </c>
      <c r="G6" s="1412" t="s">
        <v>899</v>
      </c>
      <c r="H6" s="1410" t="s">
        <v>900</v>
      </c>
      <c r="I6" s="1413" t="s">
        <v>901</v>
      </c>
      <c r="J6" s="1698"/>
      <c r="K6" s="1414" t="s">
        <v>902</v>
      </c>
      <c r="L6" s="1415" t="s">
        <v>903</v>
      </c>
      <c r="M6" s="1415" t="s">
        <v>904</v>
      </c>
      <c r="N6" s="1415" t="s">
        <v>900</v>
      </c>
      <c r="O6" s="180" t="s">
        <v>433</v>
      </c>
      <c r="P6" s="1698"/>
      <c r="Q6" s="1696"/>
    </row>
    <row r="7" spans="1:17" hidden="1" x14ac:dyDescent="0.35">
      <c r="A7" s="121">
        <v>2527</v>
      </c>
      <c r="B7" s="122" t="s">
        <v>278</v>
      </c>
      <c r="C7" s="182">
        <v>502328</v>
      </c>
      <c r="D7" s="182">
        <v>412804</v>
      </c>
      <c r="E7" s="182">
        <v>274222</v>
      </c>
      <c r="F7" s="182">
        <v>0</v>
      </c>
      <c r="G7" s="182">
        <v>217815</v>
      </c>
      <c r="H7" s="183">
        <v>27561</v>
      </c>
      <c r="I7" s="184">
        <v>1511603</v>
      </c>
      <c r="J7" s="124"/>
      <c r="K7" s="182">
        <v>1410500</v>
      </c>
      <c r="L7" s="182">
        <v>1275527</v>
      </c>
      <c r="M7" s="182"/>
      <c r="N7" s="185">
        <v>0</v>
      </c>
      <c r="O7" s="184">
        <v>2686027</v>
      </c>
      <c r="P7" s="124"/>
      <c r="Q7" s="186">
        <v>4197630</v>
      </c>
    </row>
    <row r="8" spans="1:17" hidden="1" x14ac:dyDescent="0.35">
      <c r="A8" s="121">
        <v>2528</v>
      </c>
      <c r="B8" s="122" t="s">
        <v>279</v>
      </c>
      <c r="C8" s="182">
        <v>657511</v>
      </c>
      <c r="D8" s="182">
        <v>429993</v>
      </c>
      <c r="E8" s="182">
        <v>397056</v>
      </c>
      <c r="F8" s="182">
        <v>0</v>
      </c>
      <c r="G8" s="182">
        <v>265814</v>
      </c>
      <c r="H8" s="185">
        <v>45778</v>
      </c>
      <c r="I8" s="184">
        <v>1888984</v>
      </c>
      <c r="J8" s="124">
        <v>24.965615971918552</v>
      </c>
      <c r="K8" s="182">
        <v>1489948</v>
      </c>
      <c r="L8" s="182">
        <v>1259943</v>
      </c>
      <c r="M8" s="182"/>
      <c r="N8" s="185">
        <v>0</v>
      </c>
      <c r="O8" s="184">
        <v>2749891</v>
      </c>
      <c r="P8" s="124">
        <v>2.3776380505482635</v>
      </c>
      <c r="Q8" s="186">
        <v>4638875</v>
      </c>
    </row>
    <row r="9" spans="1:17" hidden="1" x14ac:dyDescent="0.35">
      <c r="A9" s="121">
        <v>2529</v>
      </c>
      <c r="B9" s="122" t="s">
        <v>280</v>
      </c>
      <c r="C9" s="187">
        <v>889619</v>
      </c>
      <c r="D9" s="187">
        <v>424801</v>
      </c>
      <c r="E9" s="187">
        <v>516327</v>
      </c>
      <c r="F9" s="188">
        <v>0</v>
      </c>
      <c r="G9" s="187">
        <v>328742</v>
      </c>
      <c r="H9" s="190">
        <v>80121</v>
      </c>
      <c r="I9" s="191">
        <v>2345753</v>
      </c>
      <c r="J9" s="192">
        <v>24.180670667406392</v>
      </c>
      <c r="K9" s="190">
        <v>1855725</v>
      </c>
      <c r="L9" s="189">
        <v>1312498</v>
      </c>
      <c r="M9" s="189"/>
      <c r="N9" s="193">
        <v>0</v>
      </c>
      <c r="O9" s="191">
        <v>3168223</v>
      </c>
      <c r="P9" s="35">
        <v>15.21267570241875</v>
      </c>
      <c r="Q9" s="194">
        <v>5513976</v>
      </c>
    </row>
    <row r="10" spans="1:17" hidden="1" x14ac:dyDescent="0.35">
      <c r="A10" s="121">
        <v>2530</v>
      </c>
      <c r="B10" s="122" t="s">
        <v>281</v>
      </c>
      <c r="C10" s="187">
        <v>1034286</v>
      </c>
      <c r="D10" s="187">
        <v>502994</v>
      </c>
      <c r="E10" s="187">
        <v>598005</v>
      </c>
      <c r="F10" s="188">
        <v>0</v>
      </c>
      <c r="G10" s="187">
        <v>389977</v>
      </c>
      <c r="H10" s="190">
        <v>111672</v>
      </c>
      <c r="I10" s="191">
        <v>2788130</v>
      </c>
      <c r="J10" s="192">
        <v>18.858635158944697</v>
      </c>
      <c r="K10" s="190">
        <v>2551299</v>
      </c>
      <c r="L10" s="189">
        <v>1575595</v>
      </c>
      <c r="M10" s="189"/>
      <c r="N10" s="193">
        <v>0</v>
      </c>
      <c r="O10" s="191">
        <v>4126894</v>
      </c>
      <c r="P10" s="35">
        <v>30.258949575203513</v>
      </c>
      <c r="Q10" s="194">
        <v>6915024</v>
      </c>
    </row>
    <row r="11" spans="1:17" hidden="1" x14ac:dyDescent="0.35">
      <c r="A11" s="121">
        <v>2531</v>
      </c>
      <c r="B11" s="122" t="s">
        <v>282</v>
      </c>
      <c r="C11" s="187">
        <v>1269564</v>
      </c>
      <c r="D11" s="187">
        <v>626848</v>
      </c>
      <c r="E11" s="187">
        <v>561697</v>
      </c>
      <c r="F11" s="188">
        <v>0</v>
      </c>
      <c r="G11" s="187">
        <v>515974</v>
      </c>
      <c r="H11" s="190">
        <v>159744</v>
      </c>
      <c r="I11" s="191">
        <v>3350863</v>
      </c>
      <c r="J11" s="192">
        <v>20.183169364412706</v>
      </c>
      <c r="K11" s="190">
        <v>3492456</v>
      </c>
      <c r="L11" s="189">
        <v>1784301</v>
      </c>
      <c r="M11" s="189"/>
      <c r="N11" s="193">
        <v>0</v>
      </c>
      <c r="O11" s="191">
        <v>5276757</v>
      </c>
      <c r="P11" s="35">
        <v>27.862673477923106</v>
      </c>
      <c r="Q11" s="194">
        <v>8627620</v>
      </c>
    </row>
    <row r="12" spans="1:17" hidden="1" x14ac:dyDescent="0.35">
      <c r="A12" s="121">
        <v>2532</v>
      </c>
      <c r="B12" s="122" t="s">
        <v>283</v>
      </c>
      <c r="C12" s="187">
        <v>1698733</v>
      </c>
      <c r="D12" s="187">
        <v>875450</v>
      </c>
      <c r="E12" s="187">
        <v>599037</v>
      </c>
      <c r="F12" s="188">
        <v>0</v>
      </c>
      <c r="G12" s="187">
        <v>772933</v>
      </c>
      <c r="H12" s="190">
        <v>236182</v>
      </c>
      <c r="I12" s="191">
        <v>4474070</v>
      </c>
      <c r="J12" s="192">
        <v>33.519932029450324</v>
      </c>
      <c r="K12" s="190">
        <v>4767820</v>
      </c>
      <c r="L12" s="189">
        <v>2189391</v>
      </c>
      <c r="M12" s="189"/>
      <c r="N12" s="193">
        <v>0</v>
      </c>
      <c r="O12" s="191">
        <v>6957211</v>
      </c>
      <c r="P12" s="35">
        <v>31.846340470103133</v>
      </c>
      <c r="Q12" s="194">
        <v>11431281</v>
      </c>
    </row>
    <row r="13" spans="1:17" hidden="1" x14ac:dyDescent="0.35">
      <c r="A13" s="121">
        <v>2533</v>
      </c>
      <c r="B13" s="122" t="s">
        <v>284</v>
      </c>
      <c r="C13" s="187">
        <v>2537455</v>
      </c>
      <c r="D13" s="187">
        <v>1029779</v>
      </c>
      <c r="E13" s="187">
        <v>613555</v>
      </c>
      <c r="F13" s="188">
        <v>0</v>
      </c>
      <c r="G13" s="187">
        <v>961528</v>
      </c>
      <c r="H13" s="190">
        <v>362877</v>
      </c>
      <c r="I13" s="191">
        <v>5893538</v>
      </c>
      <c r="J13" s="192">
        <v>31.7265487576189</v>
      </c>
      <c r="K13" s="190">
        <v>6708524</v>
      </c>
      <c r="L13" s="189">
        <v>2710387</v>
      </c>
      <c r="M13" s="189"/>
      <c r="N13" s="193">
        <v>0</v>
      </c>
      <c r="O13" s="191">
        <v>9418911</v>
      </c>
      <c r="P13" s="35">
        <v>35.383431665361307</v>
      </c>
      <c r="Q13" s="194">
        <v>15312449</v>
      </c>
    </row>
    <row r="14" spans="1:17" hidden="1" x14ac:dyDescent="0.35">
      <c r="A14" s="121">
        <v>2534</v>
      </c>
      <c r="B14" s="122" t="s">
        <v>285</v>
      </c>
      <c r="C14" s="187">
        <v>3140.576</v>
      </c>
      <c r="D14" s="187">
        <v>1425.548</v>
      </c>
      <c r="E14" s="187">
        <v>828.10799999999995</v>
      </c>
      <c r="F14" s="187">
        <v>0</v>
      </c>
      <c r="G14" s="187">
        <v>1293.518</v>
      </c>
      <c r="H14" s="187">
        <v>573.92600000000004</v>
      </c>
      <c r="I14" s="191">
        <v>7814.1370000000006</v>
      </c>
      <c r="J14" s="192">
        <v>-99.867411782192619</v>
      </c>
      <c r="K14" s="190">
        <v>7565.6559999999999</v>
      </c>
      <c r="L14" s="190">
        <v>3244.3130000000001</v>
      </c>
      <c r="M14" s="190"/>
      <c r="N14" s="190">
        <v>0</v>
      </c>
      <c r="O14" s="191">
        <v>10809.969000000001</v>
      </c>
      <c r="P14" s="35">
        <v>-99.885231222590377</v>
      </c>
      <c r="Q14" s="194">
        <v>18624.106</v>
      </c>
    </row>
    <row r="15" spans="1:17" hidden="1" x14ac:dyDescent="0.35">
      <c r="A15" s="121">
        <v>2535</v>
      </c>
      <c r="B15" s="122" t="s">
        <v>286</v>
      </c>
      <c r="C15" s="187">
        <v>4235.4449999999997</v>
      </c>
      <c r="D15" s="187">
        <v>1793.559</v>
      </c>
      <c r="E15" s="187">
        <v>908.70699999999999</v>
      </c>
      <c r="F15" s="187">
        <v>0</v>
      </c>
      <c r="G15" s="187">
        <v>1582.9259999999999</v>
      </c>
      <c r="H15" s="187">
        <v>840.92499999999995</v>
      </c>
      <c r="I15" s="191">
        <v>9994.762999999999</v>
      </c>
      <c r="J15" s="192">
        <v>27.906165453715467</v>
      </c>
      <c r="K15" s="190">
        <v>8545.3029999999999</v>
      </c>
      <c r="L15" s="190">
        <v>3695.4450000000002</v>
      </c>
      <c r="M15" s="190"/>
      <c r="N15" s="190">
        <v>12.715999999999999</v>
      </c>
      <c r="O15" s="191">
        <v>12253.464</v>
      </c>
      <c r="P15" s="35">
        <v>13.353368543425043</v>
      </c>
      <c r="Q15" s="194">
        <v>22248.226999999999</v>
      </c>
    </row>
    <row r="16" spans="1:17" hidden="1" x14ac:dyDescent="0.35">
      <c r="A16" s="121">
        <v>2536</v>
      </c>
      <c r="B16" s="122" t="s">
        <v>287</v>
      </c>
      <c r="C16" s="187">
        <v>5812.1689999999999</v>
      </c>
      <c r="D16" s="187">
        <v>2202.797</v>
      </c>
      <c r="E16" s="187">
        <v>1081.5650000000001</v>
      </c>
      <c r="F16" s="187">
        <v>0</v>
      </c>
      <c r="G16" s="187">
        <v>2015.1310000000001</v>
      </c>
      <c r="H16" s="187">
        <v>1169.502</v>
      </c>
      <c r="I16" s="191">
        <v>13124.142</v>
      </c>
      <c r="J16" s="192">
        <v>31.310187145007852</v>
      </c>
      <c r="K16" s="190">
        <v>9450.7019999999993</v>
      </c>
      <c r="L16" s="190">
        <v>4307.8850000000002</v>
      </c>
      <c r="M16" s="190"/>
      <c r="N16" s="190">
        <v>0</v>
      </c>
      <c r="O16" s="191">
        <v>13758.587</v>
      </c>
      <c r="P16" s="35">
        <v>12.283244966484576</v>
      </c>
      <c r="Q16" s="194">
        <v>26882.728999999999</v>
      </c>
    </row>
    <row r="17" spans="1:17" hidden="1" x14ac:dyDescent="0.35">
      <c r="A17" s="121">
        <v>2537</v>
      </c>
      <c r="B17" s="122" t="s">
        <v>288</v>
      </c>
      <c r="C17" s="187">
        <v>6743.7579999999998</v>
      </c>
      <c r="D17" s="187">
        <v>2761.4609999999998</v>
      </c>
      <c r="E17" s="187">
        <v>1159.3579999999999</v>
      </c>
      <c r="F17" s="187">
        <v>0</v>
      </c>
      <c r="G17" s="187">
        <v>2413.7339999999999</v>
      </c>
      <c r="H17" s="187">
        <v>1633.6780000000001</v>
      </c>
      <c r="I17" s="191">
        <v>15786.046</v>
      </c>
      <c r="J17" s="192">
        <v>20.282499229282951</v>
      </c>
      <c r="K17" s="190">
        <v>11381.347</v>
      </c>
      <c r="L17" s="190">
        <v>4901.3980000000001</v>
      </c>
      <c r="M17" s="190"/>
      <c r="N17" s="190">
        <v>1.72</v>
      </c>
      <c r="O17" s="191">
        <v>16284.464999999998</v>
      </c>
      <c r="P17" s="35">
        <v>18.358556732606328</v>
      </c>
      <c r="Q17" s="194">
        <v>32070.510999999999</v>
      </c>
    </row>
    <row r="18" spans="1:17" hidden="1" x14ac:dyDescent="0.35">
      <c r="A18" s="121">
        <v>2538</v>
      </c>
      <c r="B18" s="122" t="s">
        <v>289</v>
      </c>
      <c r="C18" s="187">
        <v>7649.4250000000002</v>
      </c>
      <c r="D18" s="187">
        <v>3373.4180000000001</v>
      </c>
      <c r="E18" s="187">
        <v>1524.0360000000001</v>
      </c>
      <c r="F18" s="195">
        <v>0.42899999999999999</v>
      </c>
      <c r="G18" s="187">
        <v>2581.143</v>
      </c>
      <c r="H18" s="187">
        <v>2617.8310000000001</v>
      </c>
      <c r="I18" s="191">
        <v>19031.086000000003</v>
      </c>
      <c r="J18" s="192">
        <v>20.556382516559264</v>
      </c>
      <c r="K18" s="190">
        <v>13505.687</v>
      </c>
      <c r="L18" s="190">
        <v>5843.268</v>
      </c>
      <c r="M18" s="190">
        <v>0</v>
      </c>
      <c r="N18" s="190">
        <v>1.496</v>
      </c>
      <c r="O18" s="191">
        <v>19350.451000000001</v>
      </c>
      <c r="P18" s="35">
        <v>18.827674105351345</v>
      </c>
      <c r="Q18" s="194">
        <v>38381.537000000004</v>
      </c>
    </row>
    <row r="19" spans="1:17" hidden="1" x14ac:dyDescent="0.35">
      <c r="A19" s="121">
        <v>2539</v>
      </c>
      <c r="B19" s="122" t="s">
        <v>290</v>
      </c>
      <c r="C19" s="187">
        <v>8740.3970000000008</v>
      </c>
      <c r="D19" s="187">
        <v>4048.3719999999998</v>
      </c>
      <c r="E19" s="187">
        <v>1901.48</v>
      </c>
      <c r="F19" s="187">
        <v>0.66</v>
      </c>
      <c r="G19" s="187">
        <v>2993.165</v>
      </c>
      <c r="H19" s="187">
        <v>3867.54</v>
      </c>
      <c r="I19" s="191">
        <v>23338.351000000002</v>
      </c>
      <c r="J19" s="192">
        <v>22.632786168902808</v>
      </c>
      <c r="K19" s="190">
        <v>16167.466</v>
      </c>
      <c r="L19" s="190">
        <v>6855.68</v>
      </c>
      <c r="M19" s="190">
        <v>0</v>
      </c>
      <c r="N19" s="190">
        <v>2.0459999999999998</v>
      </c>
      <c r="O19" s="191">
        <v>23025.191999999999</v>
      </c>
      <c r="P19" s="35">
        <v>18.990466940537964</v>
      </c>
      <c r="Q19" s="194">
        <v>46363.543000000005</v>
      </c>
    </row>
    <row r="20" spans="1:17" hidden="1" x14ac:dyDescent="0.35">
      <c r="A20" s="121">
        <v>2540</v>
      </c>
      <c r="B20" s="122" t="s">
        <v>291</v>
      </c>
      <c r="C20" s="187">
        <v>9444.2990000000009</v>
      </c>
      <c r="D20" s="187">
        <v>4623.2139999999999</v>
      </c>
      <c r="E20" s="187">
        <v>3189.7730000000001</v>
      </c>
      <c r="F20" s="187">
        <v>0.86199999999999999</v>
      </c>
      <c r="G20" s="187">
        <v>3559.6280000000002</v>
      </c>
      <c r="H20" s="187">
        <v>4313.7120000000004</v>
      </c>
      <c r="I20" s="191">
        <v>27174.688000000002</v>
      </c>
      <c r="J20" s="192">
        <v>16.437909430704849</v>
      </c>
      <c r="K20" s="190">
        <v>13473.049000000001</v>
      </c>
      <c r="L20" s="190">
        <v>7879.1490000000003</v>
      </c>
      <c r="M20" s="190">
        <v>0</v>
      </c>
      <c r="N20" s="190">
        <v>52.57</v>
      </c>
      <c r="O20" s="191">
        <v>21404.768</v>
      </c>
      <c r="P20" s="35">
        <v>-7.0376134105635213</v>
      </c>
      <c r="Q20" s="194">
        <v>48579.456000000006</v>
      </c>
    </row>
    <row r="21" spans="1:17" hidden="1" x14ac:dyDescent="0.35">
      <c r="A21" s="121">
        <v>2541</v>
      </c>
      <c r="B21" s="122" t="s">
        <v>292</v>
      </c>
      <c r="C21" s="187">
        <v>10638.54</v>
      </c>
      <c r="D21" s="187">
        <v>4771.5619999999999</v>
      </c>
      <c r="E21" s="187">
        <v>5168.0249999999996</v>
      </c>
      <c r="F21" s="187">
        <v>1.1619999999999999</v>
      </c>
      <c r="G21" s="187">
        <v>3627.8870000000002</v>
      </c>
      <c r="H21" s="187">
        <v>4419.5259999999998</v>
      </c>
      <c r="I21" s="191">
        <v>30757.928</v>
      </c>
      <c r="J21" s="192">
        <v>13.185947157884563</v>
      </c>
      <c r="K21" s="190">
        <v>11000.757</v>
      </c>
      <c r="L21" s="190">
        <v>8273.1919999999991</v>
      </c>
      <c r="M21" s="190">
        <v>0</v>
      </c>
      <c r="N21" s="190">
        <v>14.914</v>
      </c>
      <c r="O21" s="191">
        <v>19288.863000000001</v>
      </c>
      <c r="P21" s="35">
        <v>-9.8852040816326472</v>
      </c>
      <c r="Q21" s="194">
        <v>50046.790999999997</v>
      </c>
    </row>
    <row r="22" spans="1:17" hidden="1" x14ac:dyDescent="0.35">
      <c r="A22" s="121">
        <v>2542</v>
      </c>
      <c r="B22" s="122" t="s">
        <v>293</v>
      </c>
      <c r="C22" s="187">
        <v>11107.436</v>
      </c>
      <c r="D22" s="187">
        <v>4661.857</v>
      </c>
      <c r="E22" s="187">
        <v>5175.8459999999995</v>
      </c>
      <c r="F22" s="187">
        <v>1.8140000000000001</v>
      </c>
      <c r="G22" s="187">
        <v>3787.8029999999999</v>
      </c>
      <c r="H22" s="187">
        <v>4173.9949999999999</v>
      </c>
      <c r="I22" s="191">
        <v>31083.140999999996</v>
      </c>
      <c r="J22" s="192">
        <v>1.0573306498408999</v>
      </c>
      <c r="K22" s="190">
        <v>13630.424000000001</v>
      </c>
      <c r="L22" s="190">
        <v>8255.92</v>
      </c>
      <c r="M22" s="190">
        <v>0</v>
      </c>
      <c r="N22" s="190">
        <v>2.5529999999999999</v>
      </c>
      <c r="O22" s="191">
        <v>21888.897000000001</v>
      </c>
      <c r="P22" s="35">
        <v>13.479457031759724</v>
      </c>
      <c r="Q22" s="194">
        <v>52972.038</v>
      </c>
    </row>
    <row r="23" spans="1:17" hidden="1" x14ac:dyDescent="0.35">
      <c r="A23" s="121">
        <v>2543</v>
      </c>
      <c r="B23" s="122" t="s">
        <v>294</v>
      </c>
      <c r="C23" s="187">
        <v>11600</v>
      </c>
      <c r="D23" s="187">
        <v>4724</v>
      </c>
      <c r="E23" s="187">
        <v>4052</v>
      </c>
      <c r="F23" s="187">
        <v>3</v>
      </c>
      <c r="G23" s="187">
        <v>4205</v>
      </c>
      <c r="H23" s="187">
        <v>4940</v>
      </c>
      <c r="I23" s="191">
        <v>31648</v>
      </c>
      <c r="J23" s="192">
        <v>1.8172519952214743</v>
      </c>
      <c r="K23" s="190">
        <v>18136</v>
      </c>
      <c r="L23" s="190">
        <v>9072</v>
      </c>
      <c r="M23" s="190">
        <v>0</v>
      </c>
      <c r="N23" s="190">
        <v>2</v>
      </c>
      <c r="O23" s="191">
        <v>27210</v>
      </c>
      <c r="P23" s="35">
        <v>24.309598606087821</v>
      </c>
      <c r="Q23" s="194">
        <v>58858</v>
      </c>
    </row>
    <row r="24" spans="1:17" hidden="1" x14ac:dyDescent="0.35">
      <c r="A24" s="121">
        <v>2544</v>
      </c>
      <c r="B24" s="122" t="s">
        <v>295</v>
      </c>
      <c r="C24" s="187">
        <v>12298.008893490001</v>
      </c>
      <c r="D24" s="187">
        <v>5260.1074777900021</v>
      </c>
      <c r="E24" s="187">
        <v>4688.1628118300005</v>
      </c>
      <c r="F24" s="187">
        <v>3.0150000000000001</v>
      </c>
      <c r="G24" s="187">
        <v>4682.768756559999</v>
      </c>
      <c r="H24" s="187">
        <v>5385.1144957200004</v>
      </c>
      <c r="I24" s="191">
        <v>34563.64980716</v>
      </c>
      <c r="J24" s="192">
        <v>9.2127458517441845</v>
      </c>
      <c r="K24" s="190">
        <v>21801.673136379999</v>
      </c>
      <c r="L24" s="190">
        <v>11624.636133200202</v>
      </c>
      <c r="M24" s="190">
        <v>0</v>
      </c>
      <c r="N24" s="190">
        <v>14.55609748</v>
      </c>
      <c r="O24" s="191">
        <v>33440.865367060207</v>
      </c>
      <c r="P24" s="35">
        <v>22.899174447115794</v>
      </c>
      <c r="Q24" s="194">
        <v>68004.5151742202</v>
      </c>
    </row>
    <row r="25" spans="1:17" hidden="1" x14ac:dyDescent="0.35">
      <c r="A25" s="121">
        <v>2546</v>
      </c>
      <c r="B25" s="122" t="s">
        <v>296</v>
      </c>
      <c r="C25" s="187">
        <v>14743.912688629998</v>
      </c>
      <c r="D25" s="187">
        <v>6140.6713344700011</v>
      </c>
      <c r="E25" s="187">
        <v>5647.5060049800004</v>
      </c>
      <c r="F25" s="187">
        <v>4.8849999999999998</v>
      </c>
      <c r="G25" s="187">
        <v>3708.1314250299997</v>
      </c>
      <c r="H25" s="187">
        <v>7110.6186775000006</v>
      </c>
      <c r="I25" s="191">
        <v>39771.031800489996</v>
      </c>
      <c r="J25" s="192">
        <v>15.066065136012535</v>
      </c>
      <c r="K25" s="190">
        <v>28541.695132879999</v>
      </c>
      <c r="L25" s="190">
        <v>13578.485787739999</v>
      </c>
      <c r="M25" s="190">
        <v>0</v>
      </c>
      <c r="N25" s="190">
        <v>32.794450040000001</v>
      </c>
      <c r="O25" s="191">
        <v>42152.975370659995</v>
      </c>
      <c r="P25" s="35">
        <v>26.052286350763389</v>
      </c>
      <c r="Q25" s="194">
        <v>81924.007171149991</v>
      </c>
    </row>
    <row r="26" spans="1:17" hidden="1" x14ac:dyDescent="0.35">
      <c r="A26" s="121">
        <v>2547</v>
      </c>
      <c r="B26" s="122" t="s">
        <v>297</v>
      </c>
      <c r="C26" s="187">
        <v>21734.982596799997</v>
      </c>
      <c r="D26" s="187">
        <v>6622.0482748300001</v>
      </c>
      <c r="E26" s="187">
        <v>6954.7341915499974</v>
      </c>
      <c r="F26" s="187">
        <v>6.5039999999999996</v>
      </c>
      <c r="G26" s="187">
        <v>3450.4215493200004</v>
      </c>
      <c r="H26" s="187">
        <v>3536.3641771400003</v>
      </c>
      <c r="I26" s="196">
        <v>49131.607631950006</v>
      </c>
      <c r="J26" s="192">
        <v>23.536165414105962</v>
      </c>
      <c r="K26" s="190">
        <v>28618.26254675</v>
      </c>
      <c r="L26" s="190">
        <v>2062.96611768</v>
      </c>
      <c r="M26" s="190">
        <v>12552.985402670001</v>
      </c>
      <c r="N26" s="190">
        <v>34.496035309999996</v>
      </c>
      <c r="O26" s="196">
        <v>43268.710102410005</v>
      </c>
      <c r="P26" s="35">
        <v>2.6468706465892837</v>
      </c>
      <c r="Q26" s="194">
        <v>92400.317734360011</v>
      </c>
    </row>
    <row r="27" spans="1:17" hidden="1" x14ac:dyDescent="0.35">
      <c r="A27" s="121">
        <v>2548</v>
      </c>
      <c r="B27" s="122" t="s">
        <v>298</v>
      </c>
      <c r="C27" s="197">
        <v>25208.168135460004</v>
      </c>
      <c r="D27" s="197">
        <v>7141.8973807799985</v>
      </c>
      <c r="E27" s="197">
        <v>8951.7645240799993</v>
      </c>
      <c r="F27" s="197">
        <v>8.5440000000000005</v>
      </c>
      <c r="G27" s="197">
        <v>3556.0637114900001</v>
      </c>
      <c r="H27" s="197">
        <v>4157.9478117100007</v>
      </c>
      <c r="I27" s="196">
        <v>56998.936289730009</v>
      </c>
      <c r="J27" s="192">
        <v>16.012764566376461</v>
      </c>
      <c r="K27" s="190">
        <v>27992.849032350001</v>
      </c>
      <c r="L27" s="198">
        <v>2766.4230177100003</v>
      </c>
      <c r="M27" s="198">
        <v>13089.625084450001</v>
      </c>
      <c r="N27" s="198">
        <v>47.318261789999994</v>
      </c>
      <c r="O27" s="196">
        <v>43896.215396300002</v>
      </c>
      <c r="P27" s="35">
        <v>1.4502519081451564</v>
      </c>
      <c r="Q27" s="194">
        <v>100895.15168603</v>
      </c>
    </row>
    <row r="28" spans="1:17" hidden="1" x14ac:dyDescent="0.35">
      <c r="A28" s="121">
        <v>2549</v>
      </c>
      <c r="B28" s="122" t="s">
        <v>299</v>
      </c>
      <c r="C28" s="197">
        <v>31096.762927159998</v>
      </c>
      <c r="D28" s="197">
        <v>7906.6107726000018</v>
      </c>
      <c r="E28" s="197">
        <v>14267.918392629999</v>
      </c>
      <c r="F28" s="197">
        <v>10.2265</v>
      </c>
      <c r="G28" s="197">
        <v>3768.3382678100002</v>
      </c>
      <c r="H28" s="197">
        <v>4989.932885577</v>
      </c>
      <c r="I28" s="196">
        <v>71144.911963863982</v>
      </c>
      <c r="J28" s="192">
        <v>24.817964325209303</v>
      </c>
      <c r="K28" s="190">
        <v>29077.239981450002</v>
      </c>
      <c r="L28" s="198">
        <v>3024.9194842799993</v>
      </c>
      <c r="M28" s="198">
        <v>14945.380332823072</v>
      </c>
      <c r="N28" s="198">
        <v>47.753001860000005</v>
      </c>
      <c r="O28" s="196">
        <v>47095.292800413074</v>
      </c>
      <c r="P28" s="35">
        <v>7.2878205449637035</v>
      </c>
      <c r="Q28" s="194">
        <v>118240.20476427706</v>
      </c>
    </row>
    <row r="29" spans="1:17" hidden="1" x14ac:dyDescent="0.35">
      <c r="A29" s="121">
        <v>2550</v>
      </c>
      <c r="B29" s="122" t="s">
        <v>300</v>
      </c>
      <c r="C29" s="197">
        <v>29939.56702459</v>
      </c>
      <c r="D29" s="197">
        <v>8620.8241501499997</v>
      </c>
      <c r="E29" s="197">
        <v>16940.911084400006</v>
      </c>
      <c r="F29" s="197">
        <v>79.410458210000002</v>
      </c>
      <c r="G29" s="197">
        <v>3134.2064026999997</v>
      </c>
      <c r="H29" s="197">
        <v>5533.6143162499984</v>
      </c>
      <c r="I29" s="196">
        <v>74344.479056830009</v>
      </c>
      <c r="J29" s="192">
        <v>4.4972535697157863</v>
      </c>
      <c r="K29" s="190">
        <v>35578.804041789997</v>
      </c>
      <c r="L29" s="198">
        <v>3917.7103383454009</v>
      </c>
      <c r="M29" s="198">
        <v>17343.386719239752</v>
      </c>
      <c r="N29" s="198">
        <v>61.721846960000001</v>
      </c>
      <c r="O29" s="196">
        <v>56901.622946335148</v>
      </c>
      <c r="P29" s="35">
        <v>20.822314848918538</v>
      </c>
      <c r="Q29" s="194">
        <v>131246.10200316517</v>
      </c>
    </row>
    <row r="30" spans="1:17" hidden="1" x14ac:dyDescent="0.35">
      <c r="A30" s="121">
        <v>2551</v>
      </c>
      <c r="B30" s="122" t="s">
        <v>301</v>
      </c>
      <c r="C30" s="197">
        <v>32951.404080549997</v>
      </c>
      <c r="D30" s="197">
        <v>9470.5111843899995</v>
      </c>
      <c r="E30" s="197">
        <v>24958.428202340001</v>
      </c>
      <c r="F30" s="197">
        <v>89.292699939999991</v>
      </c>
      <c r="G30" s="197">
        <v>2903.3099713600004</v>
      </c>
      <c r="H30" s="197">
        <v>6228.461249269998</v>
      </c>
      <c r="I30" s="196">
        <v>89283.614258159985</v>
      </c>
      <c r="J30" s="192">
        <v>20.094478286558822</v>
      </c>
      <c r="K30" s="190">
        <v>38320.639836960014</v>
      </c>
      <c r="L30" s="198">
        <v>5046.042657250001</v>
      </c>
      <c r="M30" s="198">
        <v>19622.102467609999</v>
      </c>
      <c r="N30" s="198">
        <v>93.239963430000003</v>
      </c>
      <c r="O30" s="196">
        <v>63082.024925250014</v>
      </c>
      <c r="P30" s="35">
        <v>10.861556593462552</v>
      </c>
      <c r="Q30" s="194">
        <v>152365.63918341001</v>
      </c>
    </row>
    <row r="31" spans="1:17" ht="45.75" hidden="1" customHeight="1" x14ac:dyDescent="0.35">
      <c r="A31" s="147">
        <v>2552</v>
      </c>
      <c r="B31" s="209" t="s">
        <v>302</v>
      </c>
      <c r="C31" s="199">
        <v>38079.236346070007</v>
      </c>
      <c r="D31" s="200">
        <v>10955.338089929999</v>
      </c>
      <c r="E31" s="200">
        <v>21229.444689849999</v>
      </c>
      <c r="F31" s="200">
        <v>18.48</v>
      </c>
      <c r="G31" s="200">
        <v>3636.3394536199994</v>
      </c>
      <c r="H31" s="200">
        <v>7268.7783523000007</v>
      </c>
      <c r="I31" s="201">
        <v>95321.697271780024</v>
      </c>
      <c r="J31" s="202">
        <v>28.216242121912945</v>
      </c>
      <c r="K31" s="203">
        <v>42154.763125940015</v>
      </c>
      <c r="L31" s="204">
        <v>5774.9192271399997</v>
      </c>
      <c r="M31" s="204">
        <v>20993.991783540005</v>
      </c>
      <c r="N31" s="204">
        <v>129.63339554000001</v>
      </c>
      <c r="O31" s="201">
        <v>69053.307532160019</v>
      </c>
      <c r="P31" s="202">
        <v>21.35560280466046</v>
      </c>
      <c r="Q31" s="205">
        <v>164375.00480394004</v>
      </c>
    </row>
    <row r="32" spans="1:17" ht="45.75" hidden="1" customHeight="1" x14ac:dyDescent="0.35">
      <c r="A32" s="147">
        <v>2553</v>
      </c>
      <c r="B32" s="209" t="s">
        <v>303</v>
      </c>
      <c r="C32" s="199">
        <v>47099.728333319996</v>
      </c>
      <c r="D32" s="200">
        <v>12619.811512329999</v>
      </c>
      <c r="E32" s="200">
        <v>21070.852652979996</v>
      </c>
      <c r="F32" s="200">
        <v>33.833261999999998</v>
      </c>
      <c r="G32" s="200">
        <v>4111.7761099400013</v>
      </c>
      <c r="H32" s="200">
        <v>8387.6508546699988</v>
      </c>
      <c r="I32" s="201">
        <v>109317.22685738001</v>
      </c>
      <c r="J32" s="202">
        <v>47.041486125440898</v>
      </c>
      <c r="K32" s="203">
        <v>38843.873369729998</v>
      </c>
      <c r="L32" s="204">
        <v>15411.821548269996</v>
      </c>
      <c r="M32" s="204">
        <v>22074.272355360004</v>
      </c>
      <c r="N32" s="204">
        <v>191.28323507000002</v>
      </c>
      <c r="O32" s="201">
        <v>76521.250508430006</v>
      </c>
      <c r="P32" s="202">
        <v>34.479908561832147</v>
      </c>
      <c r="Q32" s="205">
        <v>185838.47736581002</v>
      </c>
    </row>
    <row r="33" spans="1:17" ht="45.75" hidden="1" customHeight="1" x14ac:dyDescent="0.35">
      <c r="A33" s="147">
        <v>2554</v>
      </c>
      <c r="B33" s="210" t="s">
        <v>304</v>
      </c>
      <c r="C33" s="199">
        <v>57799</v>
      </c>
      <c r="D33" s="200">
        <v>14780</v>
      </c>
      <c r="E33" s="200">
        <v>23181</v>
      </c>
      <c r="F33" s="200">
        <v>49</v>
      </c>
      <c r="G33" s="200">
        <v>4787</v>
      </c>
      <c r="H33" s="200">
        <v>8691</v>
      </c>
      <c r="I33" s="201">
        <v>125973</v>
      </c>
      <c r="J33" s="202">
        <v>15.24</v>
      </c>
      <c r="K33" s="203">
        <v>51688</v>
      </c>
      <c r="L33" s="204">
        <v>8189</v>
      </c>
      <c r="M33" s="204">
        <v>23932</v>
      </c>
      <c r="N33" s="204">
        <v>222</v>
      </c>
      <c r="O33" s="201">
        <v>84031</v>
      </c>
      <c r="P33" s="202">
        <v>9.8139398424267483</v>
      </c>
      <c r="Q33" s="205">
        <v>210005</v>
      </c>
    </row>
    <row r="34" spans="1:17" ht="45.75" hidden="1" customHeight="1" x14ac:dyDescent="0.35">
      <c r="A34" s="147">
        <v>2555</v>
      </c>
      <c r="B34" s="210" t="s">
        <v>305</v>
      </c>
      <c r="C34" s="199">
        <v>73207</v>
      </c>
      <c r="D34" s="200">
        <v>16357</v>
      </c>
      <c r="E34" s="200">
        <v>26665</v>
      </c>
      <c r="F34" s="200">
        <v>68</v>
      </c>
      <c r="G34" s="200">
        <v>5375</v>
      </c>
      <c r="H34" s="200">
        <v>9736</v>
      </c>
      <c r="I34" s="201">
        <v>131408</v>
      </c>
      <c r="J34" s="202">
        <v>4.3144165813309199</v>
      </c>
      <c r="K34" s="203">
        <v>63440</v>
      </c>
      <c r="L34" s="204">
        <v>9958</v>
      </c>
      <c r="M34" s="204">
        <v>27148</v>
      </c>
      <c r="N34" s="204">
        <v>219</v>
      </c>
      <c r="O34" s="201">
        <v>100765</v>
      </c>
      <c r="P34" s="202">
        <v>19.914079327867096</v>
      </c>
      <c r="Q34" s="205">
        <v>232173</v>
      </c>
    </row>
    <row r="35" spans="1:17" ht="45.75" hidden="1" customHeight="1" x14ac:dyDescent="0.35">
      <c r="A35" s="147">
        <v>2556</v>
      </c>
      <c r="B35" s="210" t="s">
        <v>306</v>
      </c>
      <c r="C35" s="206">
        <v>92226.041303999984</v>
      </c>
      <c r="D35" s="200">
        <v>17644.93427922</v>
      </c>
      <c r="E35" s="200">
        <v>28714.781672419998</v>
      </c>
      <c r="F35" s="200">
        <v>89.690801590000007</v>
      </c>
      <c r="G35" s="200">
        <v>5959.5131983199999</v>
      </c>
      <c r="H35" s="200">
        <v>11152.853887730002</v>
      </c>
      <c r="I35" s="201">
        <v>155787.81514328002</v>
      </c>
      <c r="J35" s="202">
        <v>18.552763258918802</v>
      </c>
      <c r="K35" s="203">
        <v>71293.91214719</v>
      </c>
      <c r="L35" s="204">
        <v>12327.85398231</v>
      </c>
      <c r="M35" s="204">
        <v>31045.686965910641</v>
      </c>
      <c r="N35" s="204">
        <v>223.89156186</v>
      </c>
      <c r="O35" s="201">
        <v>114891.34465727065</v>
      </c>
      <c r="P35" s="202">
        <v>14.019098553337614</v>
      </c>
      <c r="Q35" s="205">
        <v>270679.15980055067</v>
      </c>
    </row>
    <row r="36" spans="1:17" ht="45.75" hidden="1" customHeight="1" x14ac:dyDescent="0.35">
      <c r="A36" s="147">
        <v>2557</v>
      </c>
      <c r="B36" s="210" t="s">
        <v>307</v>
      </c>
      <c r="C36" s="206">
        <v>76219.988082319993</v>
      </c>
      <c r="D36" s="200">
        <v>19517.318513904753</v>
      </c>
      <c r="E36" s="200">
        <v>36048.922460909998</v>
      </c>
      <c r="F36" s="200">
        <v>112.33818074999999</v>
      </c>
      <c r="G36" s="200">
        <v>6378.7341802499996</v>
      </c>
      <c r="H36" s="200">
        <v>11869.439185730002</v>
      </c>
      <c r="I36" s="201">
        <v>150146.74060386475</v>
      </c>
      <c r="J36" s="202">
        <v>-3.6209985577030581</v>
      </c>
      <c r="K36" s="203">
        <v>76330.384027439999</v>
      </c>
      <c r="L36" s="204">
        <v>11896.623031809999</v>
      </c>
      <c r="M36" s="204">
        <v>33464.804839849996</v>
      </c>
      <c r="N36" s="204">
        <v>653.81380591999994</v>
      </c>
      <c r="O36" s="201">
        <v>122345.62570501999</v>
      </c>
      <c r="P36" s="202">
        <v>6.4881136781765578</v>
      </c>
      <c r="Q36" s="205">
        <v>272492.36630888475</v>
      </c>
    </row>
    <row r="37" spans="1:17" ht="45.75" hidden="1" customHeight="1" x14ac:dyDescent="0.35">
      <c r="A37" s="147">
        <v>2558</v>
      </c>
      <c r="B37" s="210" t="s">
        <v>310</v>
      </c>
      <c r="C37" s="513">
        <v>77168.034045799999</v>
      </c>
      <c r="D37" s="153">
        <v>20544.601667837818</v>
      </c>
      <c r="E37" s="153">
        <v>47901.974006720004</v>
      </c>
      <c r="F37" s="153">
        <v>1345.44878066</v>
      </c>
      <c r="G37" s="153">
        <v>6350.920409233001</v>
      </c>
      <c r="H37" s="153">
        <v>13666.605467789997</v>
      </c>
      <c r="I37" s="201">
        <v>166977.5843780408</v>
      </c>
      <c r="J37" s="202">
        <v>11.209596496390969</v>
      </c>
      <c r="K37" s="170">
        <v>81837.95997846</v>
      </c>
      <c r="L37" s="153">
        <v>10562.666820069964</v>
      </c>
      <c r="M37" s="153">
        <v>35687.058963929871</v>
      </c>
      <c r="N37" s="534">
        <v>0</v>
      </c>
      <c r="O37" s="201">
        <v>128087.68576245983</v>
      </c>
      <c r="P37" s="202">
        <v>4.6933104672529682</v>
      </c>
      <c r="Q37" s="205">
        <v>295065.27014050062</v>
      </c>
    </row>
    <row r="38" spans="1:17" ht="45.75" hidden="1" customHeight="1" x14ac:dyDescent="0.35">
      <c r="A38" s="147">
        <v>2559</v>
      </c>
      <c r="B38" s="210" t="s">
        <v>635</v>
      </c>
      <c r="C38" s="798">
        <v>82385.388712304906</v>
      </c>
      <c r="D38" s="799">
        <v>24107.464559627668</v>
      </c>
      <c r="E38" s="799">
        <v>56852.145261913683</v>
      </c>
      <c r="F38" s="799">
        <v>1659.5278343399998</v>
      </c>
      <c r="G38" s="799">
        <v>6674.813304837</v>
      </c>
      <c r="H38" s="799">
        <v>22064.132645318539</v>
      </c>
      <c r="I38" s="800">
        <v>193743.47231834181</v>
      </c>
      <c r="J38" s="801">
        <v>16.029629390075776</v>
      </c>
      <c r="K38" s="802">
        <v>70405.885076855004</v>
      </c>
      <c r="L38" s="799">
        <v>21656.874844888534</v>
      </c>
      <c r="M38" s="799">
        <v>38130.916234453623</v>
      </c>
      <c r="N38" s="799">
        <v>0</v>
      </c>
      <c r="O38" s="800">
        <v>130193.67615619715</v>
      </c>
      <c r="P38" s="801">
        <v>1.644178658706428</v>
      </c>
      <c r="Q38" s="803">
        <v>323937.14847453893</v>
      </c>
    </row>
    <row r="39" spans="1:17" ht="45.75" hidden="1" customHeight="1" x14ac:dyDescent="0.35">
      <c r="A39" s="147">
        <v>2560</v>
      </c>
      <c r="B39" s="210" t="s">
        <v>638</v>
      </c>
      <c r="C39" s="798">
        <v>90426.043584229992</v>
      </c>
      <c r="D39" s="799">
        <v>25571.047405475812</v>
      </c>
      <c r="E39" s="799">
        <v>63772.917609388001</v>
      </c>
      <c r="F39" s="799">
        <v>2281.5738560699997</v>
      </c>
      <c r="G39" s="799">
        <v>6754.8732268130007</v>
      </c>
      <c r="H39" s="799">
        <v>20913.585611772349</v>
      </c>
      <c r="I39" s="800">
        <v>209720.04129374915</v>
      </c>
      <c r="J39" s="801">
        <v>8.2462489105986911</v>
      </c>
      <c r="K39" s="802">
        <v>70004.744571535994</v>
      </c>
      <c r="L39" s="799">
        <v>23034.661980008819</v>
      </c>
      <c r="M39" s="799">
        <v>40349.155430770719</v>
      </c>
      <c r="N39" s="799">
        <v>0</v>
      </c>
      <c r="O39" s="800">
        <v>133388.56198231553</v>
      </c>
      <c r="P39" s="801">
        <v>2.4539485483806294</v>
      </c>
      <c r="Q39" s="803">
        <v>343108.60327606468</v>
      </c>
    </row>
    <row r="40" spans="1:17" ht="45.75" customHeight="1" x14ac:dyDescent="0.35">
      <c r="A40" s="152">
        <v>2561</v>
      </c>
      <c r="B40" s="210" t="s">
        <v>652</v>
      </c>
      <c r="C40" s="804">
        <v>100982.76903837</v>
      </c>
      <c r="D40" s="799">
        <v>25846.053256983236</v>
      </c>
      <c r="E40" s="799">
        <v>75578.157020025988</v>
      </c>
      <c r="F40" s="799">
        <v>2822.9879786000001</v>
      </c>
      <c r="G40" s="799">
        <v>7314.3855478260002</v>
      </c>
      <c r="H40" s="799">
        <v>22248.709153095744</v>
      </c>
      <c r="I40" s="800">
        <v>234793.06199490099</v>
      </c>
      <c r="J40" s="801">
        <v>11.955471945588995</v>
      </c>
      <c r="K40" s="802">
        <v>70522.372231914007</v>
      </c>
      <c r="L40" s="799">
        <v>25056.433570775142</v>
      </c>
      <c r="M40" s="799">
        <v>39850.566018542078</v>
      </c>
      <c r="N40" s="799">
        <v>0</v>
      </c>
      <c r="O40" s="800">
        <v>135429.37182123124</v>
      </c>
      <c r="P40" s="801">
        <v>1.5299736413578529</v>
      </c>
      <c r="Q40" s="803">
        <v>370222.43381613225</v>
      </c>
    </row>
    <row r="41" spans="1:17" ht="45.75" customHeight="1" x14ac:dyDescent="0.35">
      <c r="A41" s="152">
        <v>2562</v>
      </c>
      <c r="B41" s="210" t="s">
        <v>662</v>
      </c>
      <c r="C41" s="804">
        <v>166467.81267147002</v>
      </c>
      <c r="D41" s="799">
        <v>27344.37521032587</v>
      </c>
      <c r="E41" s="799">
        <v>82421.867339899996</v>
      </c>
      <c r="F41" s="799">
        <v>3234.88175159</v>
      </c>
      <c r="G41" s="799">
        <v>8275.003897239998</v>
      </c>
      <c r="H41" s="799">
        <v>23589.992767370873</v>
      </c>
      <c r="I41" s="800">
        <v>311333.93363789679</v>
      </c>
      <c r="J41" s="801">
        <v>48.452161136960591</v>
      </c>
      <c r="K41" s="802">
        <v>74363.901154343563</v>
      </c>
      <c r="L41" s="799">
        <v>26677.649387790349</v>
      </c>
      <c r="M41" s="799">
        <v>44643.848402499651</v>
      </c>
      <c r="N41" s="799">
        <v>0</v>
      </c>
      <c r="O41" s="800">
        <v>145685.39894463358</v>
      </c>
      <c r="P41" s="801">
        <v>9.2188091539275661</v>
      </c>
      <c r="Q41" s="803">
        <v>457019.33258253033</v>
      </c>
    </row>
    <row r="42" spans="1:17" ht="45.75" customHeight="1" x14ac:dyDescent="0.35">
      <c r="A42" s="152">
        <v>2563</v>
      </c>
      <c r="B42" s="210" t="s">
        <v>664</v>
      </c>
      <c r="C42" s="804">
        <v>174763.66999490937</v>
      </c>
      <c r="D42" s="799">
        <v>26378.888369666518</v>
      </c>
      <c r="E42" s="799">
        <v>81832.90871581003</v>
      </c>
      <c r="F42" s="799">
        <v>3643.4326155399995</v>
      </c>
      <c r="G42" s="799">
        <v>7812.8482358199999</v>
      </c>
      <c r="H42" s="799">
        <v>24450.471051820252</v>
      </c>
      <c r="I42" s="800">
        <v>318882.21898356621</v>
      </c>
      <c r="J42" s="801">
        <v>52.051380982190722</v>
      </c>
      <c r="K42" s="802">
        <v>68944.583606725995</v>
      </c>
      <c r="L42" s="799">
        <v>25048.940259793497</v>
      </c>
      <c r="M42" s="799">
        <v>44484.383365152593</v>
      </c>
      <c r="N42" s="799">
        <v>0</v>
      </c>
      <c r="O42" s="800">
        <v>138477.90723167208</v>
      </c>
      <c r="P42" s="801">
        <v>3.8154285297950024</v>
      </c>
      <c r="Q42" s="803">
        <v>457360.1262152383</v>
      </c>
    </row>
    <row r="43" spans="1:17" ht="45.75" customHeight="1" x14ac:dyDescent="0.35">
      <c r="A43" s="152">
        <v>2564</v>
      </c>
      <c r="B43" s="210" t="s">
        <v>693</v>
      </c>
      <c r="C43" s="804">
        <v>191808.86567465006</v>
      </c>
      <c r="D43" s="799">
        <v>32834.958009429174</v>
      </c>
      <c r="E43" s="799">
        <v>84171.079862269995</v>
      </c>
      <c r="F43" s="799">
        <v>8185.7368316900001</v>
      </c>
      <c r="G43" s="799">
        <v>7729.2246790700019</v>
      </c>
      <c r="H43" s="799">
        <v>26515.007308952197</v>
      </c>
      <c r="I43" s="800">
        <v>351244.87236606143</v>
      </c>
      <c r="J43" s="801">
        <v>67.482740418729136</v>
      </c>
      <c r="K43" s="802">
        <v>66834.610181442942</v>
      </c>
      <c r="L43" s="799">
        <v>24440.026803700992</v>
      </c>
      <c r="M43" s="799">
        <v>45588.393319235154</v>
      </c>
      <c r="N43" s="799">
        <v>0</v>
      </c>
      <c r="O43" s="800">
        <v>136863.03030437909</v>
      </c>
      <c r="P43" s="801">
        <v>2.604772306132368</v>
      </c>
      <c r="Q43" s="803">
        <v>488107.9026704405</v>
      </c>
    </row>
    <row r="44" spans="1:17" ht="45.75" customHeight="1" x14ac:dyDescent="0.35">
      <c r="A44" s="156">
        <v>2565</v>
      </c>
      <c r="B44" s="211" t="s">
        <v>753</v>
      </c>
      <c r="C44" s="805">
        <v>209556.14997219996</v>
      </c>
      <c r="D44" s="805">
        <v>34965.108477894923</v>
      </c>
      <c r="E44" s="805">
        <v>86714.03941456</v>
      </c>
      <c r="F44" s="805">
        <v>8591.1248481600014</v>
      </c>
      <c r="G44" s="805">
        <v>8414.2010691599953</v>
      </c>
      <c r="H44" s="805">
        <v>26571.133902980997</v>
      </c>
      <c r="I44" s="806">
        <v>374811.7576849559</v>
      </c>
      <c r="J44" s="807">
        <v>6.7095314901375849</v>
      </c>
      <c r="K44" s="808">
        <v>65800.56242707833</v>
      </c>
      <c r="L44" s="805">
        <v>27438.3794981268</v>
      </c>
      <c r="M44" s="805">
        <v>47359.270401232388</v>
      </c>
      <c r="N44" s="805">
        <v>0</v>
      </c>
      <c r="O44" s="806">
        <v>140598.21232643753</v>
      </c>
      <c r="P44" s="809">
        <v>2.729138770164234</v>
      </c>
      <c r="Q44" s="810">
        <v>515409.97001139342</v>
      </c>
    </row>
    <row r="45" spans="1:17" ht="12.75" customHeight="1" x14ac:dyDescent="0.35">
      <c r="A45" s="117"/>
    </row>
    <row r="46" spans="1:17" x14ac:dyDescent="0.35">
      <c r="A46" s="117" t="s">
        <v>247</v>
      </c>
      <c r="L46" s="134"/>
      <c r="M46" s="208"/>
    </row>
    <row r="47" spans="1:17" x14ac:dyDescent="0.35">
      <c r="A47" s="117" t="s">
        <v>608</v>
      </c>
      <c r="L47" s="134"/>
      <c r="M47" s="208"/>
    </row>
    <row r="48" spans="1:17" x14ac:dyDescent="0.35">
      <c r="A48" s="117" t="s">
        <v>609</v>
      </c>
      <c r="L48" s="134"/>
      <c r="M48" s="208"/>
    </row>
    <row r="49" spans="1:17" x14ac:dyDescent="0.35">
      <c r="A49" s="118" t="s">
        <v>248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141"/>
      <c r="M49" s="70"/>
      <c r="N49" s="70"/>
      <c r="O49" s="70"/>
      <c r="P49" s="70"/>
      <c r="Q49" s="70"/>
    </row>
    <row r="50" spans="1:17" x14ac:dyDescent="0.35">
      <c r="A50" s="117"/>
    </row>
    <row r="51" spans="1:17" x14ac:dyDescent="0.35">
      <c r="A51" s="117"/>
    </row>
  </sheetData>
  <mergeCells count="7">
    <mergeCell ref="O3:Q3"/>
    <mergeCell ref="A4:B6"/>
    <mergeCell ref="C4:J4"/>
    <mergeCell ref="K4:P4"/>
    <mergeCell ref="Q4:Q6"/>
    <mergeCell ref="J5:J6"/>
    <mergeCell ref="P5:P6"/>
  </mergeCells>
  <phoneticPr fontId="90" type="noConversion"/>
  <printOptions horizontalCentered="1"/>
  <pageMargins left="0" right="0" top="0.78740157480314998" bottom="0" header="0.511811023622047" footer="0.511811023622047"/>
  <pageSetup paperSize="9" scale="65" orientation="landscape" horizontalDpi="200" verticalDpi="200" r:id="rId1"/>
  <headerFooter alignWithMargins="0">
    <oddFooter>&amp;C&amp;16 42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6" tint="0.79998168889431442"/>
  </sheetPr>
  <dimension ref="A1:Z50"/>
  <sheetViews>
    <sheetView view="pageBreakPreview" topLeftCell="A18" zoomScale="85" zoomScaleNormal="115" zoomScaleSheetLayoutView="85" workbookViewId="0">
      <selection activeCell="C46" sqref="C46"/>
    </sheetView>
  </sheetViews>
  <sheetFormatPr defaultColWidth="9" defaultRowHeight="15.75" x14ac:dyDescent="0.25"/>
  <cols>
    <col min="1" max="1" width="39.625" style="1240" customWidth="1"/>
    <col min="2" max="2" width="10.375" style="1240" customWidth="1"/>
    <col min="3" max="17" width="10.375" style="67" customWidth="1"/>
    <col min="18" max="18" width="10.375" style="67" hidden="1" customWidth="1"/>
    <col min="19" max="23" width="10.375" style="67" customWidth="1"/>
    <col min="24" max="24" width="9.375" style="67" bestFit="1" customWidth="1"/>
    <col min="25" max="25" width="9.25" style="67" customWidth="1"/>
    <col min="26" max="26" width="9.625" style="67" customWidth="1"/>
    <col min="27" max="16384" width="9" style="67"/>
  </cols>
  <sheetData>
    <row r="1" spans="1:26" ht="28.5" x14ac:dyDescent="0.45">
      <c r="A1" s="1655" t="s">
        <v>733</v>
      </c>
      <c r="B1" s="1655"/>
      <c r="C1" s="1655"/>
      <c r="D1" s="1655"/>
      <c r="E1" s="1655"/>
    </row>
    <row r="2" spans="1:26" ht="28.5" x14ac:dyDescent="0.45">
      <c r="A2" s="1655" t="s">
        <v>789</v>
      </c>
      <c r="B2" s="1655"/>
      <c r="C2" s="1655"/>
      <c r="D2" s="1655"/>
      <c r="E2" s="1655"/>
    </row>
    <row r="3" spans="1:26" ht="21" x14ac:dyDescent="0.35">
      <c r="A3" s="1699"/>
      <c r="B3" s="1699"/>
      <c r="C3" s="1213">
        <v>1000000</v>
      </c>
      <c r="V3" s="1700" t="s">
        <v>249</v>
      </c>
      <c r="W3" s="1700"/>
      <c r="X3" s="1700"/>
      <c r="Y3" s="1700"/>
      <c r="Z3" s="1700"/>
    </row>
    <row r="4" spans="1:26" s="1215" customFormat="1" x14ac:dyDescent="0.25">
      <c r="A4" s="1701" t="s">
        <v>0</v>
      </c>
      <c r="B4" s="1703" t="s">
        <v>351</v>
      </c>
      <c r="C4" s="1703"/>
      <c r="D4" s="1703"/>
      <c r="E4" s="1703"/>
      <c r="F4" s="1703"/>
      <c r="G4" s="1703"/>
      <c r="H4" s="1703"/>
      <c r="I4" s="1703"/>
      <c r="J4" s="1703"/>
      <c r="K4" s="1703"/>
      <c r="L4" s="1703"/>
      <c r="M4" s="1703"/>
      <c r="N4" s="1703"/>
      <c r="O4" s="1703"/>
      <c r="P4" s="1703"/>
      <c r="Q4" s="1703"/>
      <c r="R4" s="1703"/>
      <c r="S4" s="1703"/>
      <c r="T4" s="1703"/>
      <c r="U4" s="1703"/>
      <c r="V4" s="1703"/>
      <c r="W4" s="1703"/>
      <c r="X4" s="1704" t="s">
        <v>250</v>
      </c>
      <c r="Y4" s="1706" t="s">
        <v>355</v>
      </c>
      <c r="Z4" s="1704" t="s">
        <v>381</v>
      </c>
    </row>
    <row r="5" spans="1:26" s="1215" customFormat="1" x14ac:dyDescent="0.25">
      <c r="A5" s="1702"/>
      <c r="B5" s="1216" t="s">
        <v>637</v>
      </c>
      <c r="C5" s="1216" t="s">
        <v>159</v>
      </c>
      <c r="D5" s="1216" t="s">
        <v>746</v>
      </c>
      <c r="E5" s="1216" t="s">
        <v>160</v>
      </c>
      <c r="F5" s="1216" t="s">
        <v>161</v>
      </c>
      <c r="G5" s="1216" t="s">
        <v>162</v>
      </c>
      <c r="H5" s="1216" t="s">
        <v>163</v>
      </c>
      <c r="I5" s="1216" t="s">
        <v>164</v>
      </c>
      <c r="J5" s="1216" t="s">
        <v>165</v>
      </c>
      <c r="K5" s="1216" t="s">
        <v>166</v>
      </c>
      <c r="L5" s="1216" t="s">
        <v>694</v>
      </c>
      <c r="M5" s="1216" t="s">
        <v>167</v>
      </c>
      <c r="N5" s="1216" t="s">
        <v>168</v>
      </c>
      <c r="O5" s="1214" t="s">
        <v>169</v>
      </c>
      <c r="P5" s="1216" t="s">
        <v>170</v>
      </c>
      <c r="Q5" s="1216" t="s">
        <v>171</v>
      </c>
      <c r="R5" s="1216" t="s">
        <v>172</v>
      </c>
      <c r="S5" s="1216" t="s">
        <v>747</v>
      </c>
      <c r="T5" s="1216" t="s">
        <v>1005</v>
      </c>
      <c r="U5" s="1216" t="s">
        <v>173</v>
      </c>
      <c r="V5" s="1216" t="s">
        <v>174</v>
      </c>
      <c r="W5" s="1216" t="s">
        <v>696</v>
      </c>
      <c r="X5" s="1705"/>
      <c r="Y5" s="1707"/>
      <c r="Z5" s="1708"/>
    </row>
    <row r="6" spans="1:26" ht="21.75" customHeight="1" x14ac:dyDescent="0.25">
      <c r="A6" s="1217" t="s">
        <v>455</v>
      </c>
      <c r="B6" s="1218">
        <v>7225.8117823899993</v>
      </c>
      <c r="C6" s="1218">
        <v>139627.87394342001</v>
      </c>
      <c r="D6" s="1218">
        <v>1849.5550953499999</v>
      </c>
      <c r="E6" s="1218">
        <v>33275.986853269984</v>
      </c>
      <c r="F6" s="1218">
        <v>34794.190997209997</v>
      </c>
      <c r="G6" s="1218">
        <v>32.125697119999998</v>
      </c>
      <c r="H6" s="1218">
        <v>6078.3589429399999</v>
      </c>
      <c r="I6" s="1218">
        <v>81960.547375189999</v>
      </c>
      <c r="J6" s="1218">
        <v>9197.9198880470012</v>
      </c>
      <c r="K6" s="1218">
        <v>45158.20114279</v>
      </c>
      <c r="L6" s="1218">
        <v>459.89249284000005</v>
      </c>
      <c r="M6" s="1218">
        <v>66130.794213469984</v>
      </c>
      <c r="N6" s="1218">
        <v>14580.457576729999</v>
      </c>
      <c r="O6" s="1218">
        <v>2342.3259762800003</v>
      </c>
      <c r="P6" s="1218">
        <v>31120.76021466</v>
      </c>
      <c r="Q6" s="1218">
        <v>550.69271384000001</v>
      </c>
      <c r="R6" s="1218"/>
      <c r="S6" s="1218">
        <v>610.43103335000001</v>
      </c>
      <c r="T6" s="1218">
        <v>9279.3581781800003</v>
      </c>
      <c r="U6" s="1218">
        <v>87738.526102260003</v>
      </c>
      <c r="V6" s="1218">
        <v>9785.6100950199998</v>
      </c>
      <c r="W6" s="1218">
        <v>5095.1706400699995</v>
      </c>
      <c r="X6" s="1219">
        <v>586894.59095442703</v>
      </c>
      <c r="Y6" s="1218">
        <v>2931.3482992300001</v>
      </c>
      <c r="Z6" s="1219">
        <v>589825.93925365701</v>
      </c>
    </row>
    <row r="7" spans="1:26" ht="21.75" customHeight="1" x14ac:dyDescent="0.25">
      <c r="A7" s="1220" t="s">
        <v>456</v>
      </c>
      <c r="B7" s="1221">
        <v>0</v>
      </c>
      <c r="C7" s="1221">
        <v>14673.46829551</v>
      </c>
      <c r="D7" s="1221">
        <v>487.51634200000001</v>
      </c>
      <c r="E7" s="1221">
        <v>399.64893121999984</v>
      </c>
      <c r="F7" s="1221">
        <v>91.649483309997564</v>
      </c>
      <c r="G7" s="1221">
        <v>0</v>
      </c>
      <c r="H7" s="1221">
        <v>0</v>
      </c>
      <c r="I7" s="1221">
        <v>5393.7337705199898</v>
      </c>
      <c r="J7" s="1221">
        <v>1223.89979001698</v>
      </c>
      <c r="K7" s="1221">
        <v>3195.6071011800004</v>
      </c>
      <c r="L7" s="1221">
        <v>0</v>
      </c>
      <c r="M7" s="1221">
        <v>0</v>
      </c>
      <c r="N7" s="1221">
        <v>4.3453200000000001</v>
      </c>
      <c r="O7" s="1221">
        <v>0</v>
      </c>
      <c r="P7" s="1221">
        <v>3130.6302793</v>
      </c>
      <c r="Q7" s="1221">
        <v>0</v>
      </c>
      <c r="R7" s="1221"/>
      <c r="S7" s="1221">
        <v>0</v>
      </c>
      <c r="T7" s="1221">
        <v>0</v>
      </c>
      <c r="U7" s="1221">
        <v>51.311723139999998</v>
      </c>
      <c r="V7" s="1221">
        <v>1.4698622199999998</v>
      </c>
      <c r="W7" s="1221">
        <v>0</v>
      </c>
      <c r="X7" s="1222">
        <v>28653.280898416968</v>
      </c>
      <c r="Y7" s="1221">
        <v>0</v>
      </c>
      <c r="Z7" s="1222">
        <v>28653.280898416968</v>
      </c>
    </row>
    <row r="8" spans="1:26" ht="21.75" customHeight="1" x14ac:dyDescent="0.25">
      <c r="A8" s="1220" t="s">
        <v>457</v>
      </c>
      <c r="B8" s="1221">
        <v>7225.8117823899993</v>
      </c>
      <c r="C8" s="1221">
        <v>124954.40564791001</v>
      </c>
      <c r="D8" s="1221">
        <v>1362.03875335</v>
      </c>
      <c r="E8" s="1221">
        <v>32876.337922049977</v>
      </c>
      <c r="F8" s="1221">
        <v>34702.541513900003</v>
      </c>
      <c r="G8" s="1221">
        <v>32.125697119999998</v>
      </c>
      <c r="H8" s="1221">
        <v>6078.3589429399999</v>
      </c>
      <c r="I8" s="1221">
        <v>76566.813604669995</v>
      </c>
      <c r="J8" s="1221">
        <v>7974.0200980300106</v>
      </c>
      <c r="K8" s="1221">
        <v>41962.594041609998</v>
      </c>
      <c r="L8" s="1221">
        <v>459.89249284000005</v>
      </c>
      <c r="M8" s="1221">
        <v>66130.794213469984</v>
      </c>
      <c r="N8" s="1221">
        <v>14576.112256729999</v>
      </c>
      <c r="O8" s="1221">
        <v>2342.3259762800003</v>
      </c>
      <c r="P8" s="1221">
        <v>27990.129935360001</v>
      </c>
      <c r="Q8" s="1221">
        <v>550.69271384000001</v>
      </c>
      <c r="R8" s="1221"/>
      <c r="S8" s="1221">
        <v>610.43103335000001</v>
      </c>
      <c r="T8" s="1221">
        <v>9279.3581781800003</v>
      </c>
      <c r="U8" s="1221">
        <v>87687.214379120007</v>
      </c>
      <c r="V8" s="1221">
        <v>9784.1402328000004</v>
      </c>
      <c r="W8" s="1221">
        <v>5095.1706400699995</v>
      </c>
      <c r="X8" s="1222">
        <v>558241.31005600991</v>
      </c>
      <c r="Y8" s="1221">
        <v>2931.3482992300001</v>
      </c>
      <c r="Z8" s="1222">
        <v>561172.6583552399</v>
      </c>
    </row>
    <row r="9" spans="1:26" ht="21.75" customHeight="1" x14ac:dyDescent="0.25">
      <c r="A9" s="1220" t="s">
        <v>458</v>
      </c>
      <c r="B9" s="1221">
        <v>0</v>
      </c>
      <c r="C9" s="1221">
        <v>0</v>
      </c>
      <c r="D9" s="1221">
        <v>0</v>
      </c>
      <c r="E9" s="1221">
        <v>0</v>
      </c>
      <c r="F9" s="1221">
        <v>0</v>
      </c>
      <c r="G9" s="1221">
        <v>0</v>
      </c>
      <c r="H9" s="1221">
        <v>0</v>
      </c>
      <c r="I9" s="1221">
        <v>0</v>
      </c>
      <c r="J9" s="1221">
        <v>0</v>
      </c>
      <c r="K9" s="1221">
        <v>0</v>
      </c>
      <c r="L9" s="1221">
        <v>0</v>
      </c>
      <c r="M9" s="1221">
        <v>0</v>
      </c>
      <c r="N9" s="1221">
        <v>0</v>
      </c>
      <c r="O9" s="1221">
        <v>0</v>
      </c>
      <c r="P9" s="1221">
        <v>0</v>
      </c>
      <c r="Q9" s="1221">
        <v>0</v>
      </c>
      <c r="R9" s="1221"/>
      <c r="S9" s="1221">
        <v>0</v>
      </c>
      <c r="T9" s="1221">
        <v>0</v>
      </c>
      <c r="U9" s="1221">
        <v>0</v>
      </c>
      <c r="V9" s="1221">
        <v>0</v>
      </c>
      <c r="W9" s="1221">
        <v>0</v>
      </c>
      <c r="X9" s="1222">
        <v>0</v>
      </c>
      <c r="Y9" s="1221">
        <v>0</v>
      </c>
      <c r="Z9" s="1222">
        <v>0</v>
      </c>
    </row>
    <row r="10" spans="1:26" ht="21.75" customHeight="1" x14ac:dyDescent="0.25">
      <c r="A10" s="1220" t="s">
        <v>459</v>
      </c>
      <c r="B10" s="1221">
        <v>605.56996238838235</v>
      </c>
      <c r="C10" s="1221">
        <v>18493.978129610001</v>
      </c>
      <c r="D10" s="1221">
        <v>0.82811888</v>
      </c>
      <c r="E10" s="1221">
        <v>3561.8527185199905</v>
      </c>
      <c r="F10" s="1221">
        <v>1101.9138734260023</v>
      </c>
      <c r="G10" s="1221">
        <v>0</v>
      </c>
      <c r="H10" s="1221">
        <v>159.00070299999999</v>
      </c>
      <c r="I10" s="1221">
        <v>1456.4014971223098</v>
      </c>
      <c r="J10" s="1221">
        <v>502.12194083999998</v>
      </c>
      <c r="K10" s="1221">
        <v>3088.00384158</v>
      </c>
      <c r="L10" s="1221">
        <v>12.52968587</v>
      </c>
      <c r="M10" s="1221">
        <v>3229.3471597237976</v>
      </c>
      <c r="N10" s="1221">
        <v>1132.9063957400001</v>
      </c>
      <c r="O10" s="1221">
        <v>352.66697385509599</v>
      </c>
      <c r="P10" s="1221">
        <v>285.57688175999999</v>
      </c>
      <c r="Q10" s="1221">
        <v>16.566568</v>
      </c>
      <c r="R10" s="1221"/>
      <c r="S10" s="1221">
        <v>19.545357989999996</v>
      </c>
      <c r="T10" s="1221">
        <v>524.96481060999997</v>
      </c>
      <c r="U10" s="1221">
        <v>5029.0877302100007</v>
      </c>
      <c r="V10" s="1221">
        <v>1202.4477224899999</v>
      </c>
      <c r="W10" s="1221">
        <v>186.85655624000003</v>
      </c>
      <c r="X10" s="1222">
        <v>40962.166627855579</v>
      </c>
      <c r="Y10" s="1221">
        <v>491.95421591000002</v>
      </c>
      <c r="Z10" s="1222">
        <v>41454.120843765581</v>
      </c>
    </row>
    <row r="11" spans="1:26" ht="21.75" customHeight="1" x14ac:dyDescent="0.25">
      <c r="A11" s="1220" t="s">
        <v>460</v>
      </c>
      <c r="B11" s="1221">
        <v>881.37207416261219</v>
      </c>
      <c r="C11" s="1221">
        <v>21004.53293609</v>
      </c>
      <c r="D11" s="1221">
        <v>3.1867431099999997</v>
      </c>
      <c r="E11" s="1221">
        <v>3836.2172549123784</v>
      </c>
      <c r="F11" s="1221">
        <v>1225.2708912293185</v>
      </c>
      <c r="G11" s="1221">
        <v>0</v>
      </c>
      <c r="H11" s="1221">
        <v>99.231211000000002</v>
      </c>
      <c r="I11" s="1221">
        <v>1586.75694643</v>
      </c>
      <c r="J11" s="1221">
        <v>552.35758891116996</v>
      </c>
      <c r="K11" s="1221">
        <v>3215.0864997999997</v>
      </c>
      <c r="L11" s="1221">
        <v>39.993232630000001</v>
      </c>
      <c r="M11" s="1221">
        <v>3241.7142987763868</v>
      </c>
      <c r="N11" s="1221">
        <v>1022.37138027</v>
      </c>
      <c r="O11" s="1221">
        <v>339.88992667088399</v>
      </c>
      <c r="P11" s="1221">
        <v>407.34991701999996</v>
      </c>
      <c r="Q11" s="1221">
        <v>21.730450000000001</v>
      </c>
      <c r="R11" s="1221"/>
      <c r="S11" s="1221">
        <v>17.596622100000001</v>
      </c>
      <c r="T11" s="1221">
        <v>632.04554059000009</v>
      </c>
      <c r="U11" s="1221">
        <v>5080.7977373000012</v>
      </c>
      <c r="V11" s="1221">
        <v>1391.1613007730055</v>
      </c>
      <c r="W11" s="1221">
        <v>193.90340785999999</v>
      </c>
      <c r="X11" s="1222">
        <v>44792.565959635758</v>
      </c>
      <c r="Y11" s="1221">
        <v>515.47342258000003</v>
      </c>
      <c r="Z11" s="1222">
        <v>45308.039382215757</v>
      </c>
    </row>
    <row r="12" spans="1:26" ht="21.75" customHeight="1" x14ac:dyDescent="0.25">
      <c r="A12" s="1220" t="s">
        <v>461</v>
      </c>
      <c r="B12" s="1221">
        <v>6950.0096706157692</v>
      </c>
      <c r="C12" s="1221">
        <v>122443.85084142999</v>
      </c>
      <c r="D12" s="1221">
        <v>1359.6801291199999</v>
      </c>
      <c r="E12" s="1221">
        <v>32601.973385657595</v>
      </c>
      <c r="F12" s="1221">
        <v>34579.184496096677</v>
      </c>
      <c r="G12" s="1221">
        <v>32.125697119999998</v>
      </c>
      <c r="H12" s="1221">
        <v>6138.1284349399994</v>
      </c>
      <c r="I12" s="1221">
        <v>76436.458155362299</v>
      </c>
      <c r="J12" s="1221">
        <v>7923.78444995885</v>
      </c>
      <c r="K12" s="1221">
        <v>41835.511383389996</v>
      </c>
      <c r="L12" s="1221">
        <v>432.42894608000006</v>
      </c>
      <c r="M12" s="1221">
        <v>66118.427074417385</v>
      </c>
      <c r="N12" s="1221">
        <v>14686.6472722</v>
      </c>
      <c r="O12" s="1221">
        <v>2355.1030234642099</v>
      </c>
      <c r="P12" s="1221">
        <v>27868.3569001</v>
      </c>
      <c r="Q12" s="1221">
        <v>545.52883184000007</v>
      </c>
      <c r="R12" s="1221"/>
      <c r="S12" s="1221">
        <v>612.37976923999986</v>
      </c>
      <c r="T12" s="1221">
        <v>9172.2774482000004</v>
      </c>
      <c r="U12" s="1221">
        <v>87635.504372030016</v>
      </c>
      <c r="V12" s="1221">
        <v>9595.4266545169958</v>
      </c>
      <c r="W12" s="1221">
        <v>5088.1237884499997</v>
      </c>
      <c r="X12" s="1222">
        <v>554410.91072422976</v>
      </c>
      <c r="Y12" s="1221">
        <v>2907.8290925599999</v>
      </c>
      <c r="Z12" s="1222">
        <v>557318.73981678975</v>
      </c>
    </row>
    <row r="13" spans="1:26" ht="21.75" customHeight="1" x14ac:dyDescent="0.25">
      <c r="A13" s="1220" t="s">
        <v>462</v>
      </c>
      <c r="B13" s="1221">
        <v>24.043037209999998</v>
      </c>
      <c r="C13" s="1221">
        <v>695.95016901999998</v>
      </c>
      <c r="D13" s="1221">
        <v>1.60053292</v>
      </c>
      <c r="E13" s="1221">
        <v>247.84038468999987</v>
      </c>
      <c r="F13" s="1221">
        <v>530.84067107999999</v>
      </c>
      <c r="G13" s="1221">
        <v>0</v>
      </c>
      <c r="H13" s="1221">
        <v>83.938865580000027</v>
      </c>
      <c r="I13" s="1221">
        <v>504.70712603000101</v>
      </c>
      <c r="J13" s="1221">
        <v>309.20516449000002</v>
      </c>
      <c r="K13" s="1221">
        <v>947.29222604999995</v>
      </c>
      <c r="L13" s="1221">
        <v>0.38475574000000001</v>
      </c>
      <c r="M13" s="1221">
        <v>40.811862050000009</v>
      </c>
      <c r="N13" s="1221">
        <v>40.059739229999998</v>
      </c>
      <c r="O13" s="1221">
        <v>7.2973878585000005</v>
      </c>
      <c r="P13" s="1221">
        <v>101.98309454000001</v>
      </c>
      <c r="Q13" s="1221">
        <v>5.6120286300000002</v>
      </c>
      <c r="R13" s="1221"/>
      <c r="S13" s="1221">
        <v>15.517154439999999</v>
      </c>
      <c r="T13" s="1221">
        <v>103.28241451</v>
      </c>
      <c r="U13" s="1221">
        <v>35.963427510000002</v>
      </c>
      <c r="V13" s="1221">
        <v>103.66029164999999</v>
      </c>
      <c r="W13" s="1221">
        <v>11.43220084</v>
      </c>
      <c r="X13" s="1222">
        <v>3811.4225340685007</v>
      </c>
      <c r="Y13" s="1221">
        <v>2.7410462400000002</v>
      </c>
      <c r="Z13" s="1222">
        <v>3814.1635803085005</v>
      </c>
    </row>
    <row r="14" spans="1:26" ht="21.75" customHeight="1" x14ac:dyDescent="0.25">
      <c r="A14" s="1220" t="s">
        <v>463</v>
      </c>
      <c r="B14" s="1221">
        <v>563.48913046999996</v>
      </c>
      <c r="C14" s="1221">
        <v>26788.695247130003</v>
      </c>
      <c r="D14" s="1221">
        <v>248.97641168000001</v>
      </c>
      <c r="E14" s="1221">
        <v>7040.3760650200002</v>
      </c>
      <c r="F14" s="1221">
        <v>12170.341336486799</v>
      </c>
      <c r="G14" s="1221">
        <v>17.69902008</v>
      </c>
      <c r="H14" s="1221">
        <v>898.29360800999984</v>
      </c>
      <c r="I14" s="1221">
        <v>16058.49980465</v>
      </c>
      <c r="J14" s="1221">
        <v>534.83268852000003</v>
      </c>
      <c r="K14" s="1221">
        <v>9588.8364268299993</v>
      </c>
      <c r="L14" s="1221">
        <v>118.53773003000001</v>
      </c>
      <c r="M14" s="1221">
        <v>20335.158036250006</v>
      </c>
      <c r="N14" s="1221">
        <v>4178.0634337600004</v>
      </c>
      <c r="O14" s="1221">
        <v>376.7075456</v>
      </c>
      <c r="P14" s="1221">
        <v>3548.9579930100003</v>
      </c>
      <c r="Q14" s="1221">
        <v>78.633577550000012</v>
      </c>
      <c r="R14" s="1221"/>
      <c r="S14" s="1221">
        <v>106.78143409</v>
      </c>
      <c r="T14" s="1221">
        <v>1616.16612579</v>
      </c>
      <c r="U14" s="1221">
        <v>17204.855942630002</v>
      </c>
      <c r="V14" s="1221">
        <v>1120.5814238299999</v>
      </c>
      <c r="W14" s="1221">
        <v>646.90800012</v>
      </c>
      <c r="X14" s="1222">
        <v>123241.39098153681</v>
      </c>
      <c r="Y14" s="1221">
        <v>68.603405359999996</v>
      </c>
      <c r="Z14" s="1222">
        <v>123309.99438689681</v>
      </c>
    </row>
    <row r="15" spans="1:26" ht="21.75" customHeight="1" x14ac:dyDescent="0.25">
      <c r="A15" s="1220" t="s">
        <v>464</v>
      </c>
      <c r="B15" s="1221">
        <v>7537.5418382957696</v>
      </c>
      <c r="C15" s="1221">
        <v>149928.49625757997</v>
      </c>
      <c r="D15" s="1221">
        <v>1610.2570737200001</v>
      </c>
      <c r="E15" s="1221">
        <v>39890.189835367601</v>
      </c>
      <c r="F15" s="1221">
        <v>47280.366503663485</v>
      </c>
      <c r="G15" s="1221">
        <v>49.824717200000002</v>
      </c>
      <c r="H15" s="1221">
        <v>7120.3609085299995</v>
      </c>
      <c r="I15" s="1221">
        <v>92999.665086042296</v>
      </c>
      <c r="J15" s="1221">
        <v>8767.8223029688488</v>
      </c>
      <c r="K15" s="1221">
        <v>52371.640036270008</v>
      </c>
      <c r="L15" s="1221">
        <v>551.35143185000004</v>
      </c>
      <c r="M15" s="1221">
        <v>86494.396972717412</v>
      </c>
      <c r="N15" s="1221">
        <v>18904.770445189999</v>
      </c>
      <c r="O15" s="1221">
        <v>2739.1079569227099</v>
      </c>
      <c r="P15" s="1221">
        <v>31519.297987650003</v>
      </c>
      <c r="Q15" s="1221">
        <v>629.77443801999993</v>
      </c>
      <c r="R15" s="1221"/>
      <c r="S15" s="1221">
        <v>734.67835776999993</v>
      </c>
      <c r="T15" s="1221">
        <v>10891.7259885</v>
      </c>
      <c r="U15" s="1221">
        <v>104876.32374217002</v>
      </c>
      <c r="V15" s="1221">
        <v>10819.668369996996</v>
      </c>
      <c r="W15" s="1221">
        <v>5746.4639894100001</v>
      </c>
      <c r="X15" s="1222">
        <v>681463.72423983505</v>
      </c>
      <c r="Y15" s="1221">
        <v>2979.1735441599999</v>
      </c>
      <c r="Z15" s="1222">
        <v>684442.89778399502</v>
      </c>
    </row>
    <row r="16" spans="1:26" ht="21.75" customHeight="1" x14ac:dyDescent="0.25">
      <c r="A16" s="1220" t="s">
        <v>465</v>
      </c>
      <c r="B16" s="1221">
        <v>0</v>
      </c>
      <c r="C16" s="1221">
        <v>0</v>
      </c>
      <c r="D16" s="1221">
        <v>0</v>
      </c>
      <c r="E16" s="1221">
        <v>0</v>
      </c>
      <c r="F16" s="1221">
        <v>0</v>
      </c>
      <c r="G16" s="1221">
        <v>0</v>
      </c>
      <c r="H16" s="1221">
        <v>0</v>
      </c>
      <c r="I16" s="1221">
        <v>0</v>
      </c>
      <c r="J16" s="1221">
        <v>0</v>
      </c>
      <c r="K16" s="1221">
        <v>0</v>
      </c>
      <c r="L16" s="1221">
        <v>0</v>
      </c>
      <c r="M16" s="1221">
        <v>0</v>
      </c>
      <c r="N16" s="1221">
        <v>0</v>
      </c>
      <c r="O16" s="1221">
        <v>0</v>
      </c>
      <c r="P16" s="1221">
        <v>0</v>
      </c>
      <c r="Q16" s="1221">
        <v>0</v>
      </c>
      <c r="R16" s="1221"/>
      <c r="S16" s="1221">
        <v>0</v>
      </c>
      <c r="T16" s="1221">
        <v>0</v>
      </c>
      <c r="U16" s="1221">
        <v>0</v>
      </c>
      <c r="V16" s="1221">
        <v>0</v>
      </c>
      <c r="W16" s="1221">
        <v>0</v>
      </c>
      <c r="X16" s="1222">
        <v>0</v>
      </c>
      <c r="Y16" s="1221">
        <v>0</v>
      </c>
      <c r="Z16" s="1222">
        <v>0</v>
      </c>
    </row>
    <row r="17" spans="1:26" ht="21.75" customHeight="1" x14ac:dyDescent="0.25">
      <c r="A17" s="1220" t="s">
        <v>466</v>
      </c>
      <c r="B17" s="1221">
        <v>13014.233725626382</v>
      </c>
      <c r="C17" s="1221">
        <v>563981.05655661004</v>
      </c>
      <c r="D17" s="1221">
        <v>4240.6070269000002</v>
      </c>
      <c r="E17" s="1221">
        <v>172611.81070192801</v>
      </c>
      <c r="F17" s="1221">
        <v>287771.58744230086</v>
      </c>
      <c r="G17" s="1221">
        <v>106.76090745</v>
      </c>
      <c r="H17" s="1221">
        <v>26465.175364999996</v>
      </c>
      <c r="I17" s="1221">
        <v>465975.81901642901</v>
      </c>
      <c r="J17" s="1221">
        <v>14592.434469700002</v>
      </c>
      <c r="K17" s="1221">
        <v>255039.45317795002</v>
      </c>
      <c r="L17" s="1221">
        <v>3474.6599366300002</v>
      </c>
      <c r="M17" s="1221">
        <v>492685.31889896619</v>
      </c>
      <c r="N17" s="1221">
        <v>75228.375661460013</v>
      </c>
      <c r="O17" s="1221">
        <v>9310.42291045003</v>
      </c>
      <c r="P17" s="1221">
        <v>116900.83194724</v>
      </c>
      <c r="Q17" s="1221">
        <v>1338.984508</v>
      </c>
      <c r="R17" s="1221"/>
      <c r="S17" s="1221">
        <v>5101.2166351099995</v>
      </c>
      <c r="T17" s="1221">
        <v>42464.436188909996</v>
      </c>
      <c r="U17" s="1221">
        <v>403237.88904015988</v>
      </c>
      <c r="V17" s="1221">
        <v>26365.065453829997</v>
      </c>
      <c r="W17" s="1221">
        <v>15331.862708750001</v>
      </c>
      <c r="X17" s="1222">
        <v>2995238.0022794013</v>
      </c>
      <c r="Y17" s="1221">
        <v>499.69979108999996</v>
      </c>
      <c r="Z17" s="1222">
        <v>2995737.7020704914</v>
      </c>
    </row>
    <row r="18" spans="1:26" ht="21.75" customHeight="1" x14ac:dyDescent="0.25">
      <c r="A18" s="1220" t="s">
        <v>467</v>
      </c>
      <c r="B18" s="1221">
        <v>14190.441675164609</v>
      </c>
      <c r="C18" s="1221">
        <v>558120.77489412995</v>
      </c>
      <c r="D18" s="1221">
        <v>3749.96188871</v>
      </c>
      <c r="E18" s="1221">
        <v>178479.01318091329</v>
      </c>
      <c r="F18" s="1221">
        <v>288895.49404143519</v>
      </c>
      <c r="G18" s="1221">
        <v>98.808070720000003</v>
      </c>
      <c r="H18" s="1221">
        <v>27279.374113000002</v>
      </c>
      <c r="I18" s="1221">
        <v>487740.53771637904</v>
      </c>
      <c r="J18" s="1221">
        <v>14509.8743815529</v>
      </c>
      <c r="K18" s="1221">
        <v>245778.50170075003</v>
      </c>
      <c r="L18" s="1221">
        <v>3207.41497682</v>
      </c>
      <c r="M18" s="1221">
        <v>507152.13715447474</v>
      </c>
      <c r="N18" s="1221">
        <v>77351.927765029992</v>
      </c>
      <c r="O18" s="1221">
        <v>8456.6372530999506</v>
      </c>
      <c r="P18" s="1221">
        <v>126478.88091579</v>
      </c>
      <c r="Q18" s="1221">
        <v>1514.470988</v>
      </c>
      <c r="R18" s="1221"/>
      <c r="S18" s="1221">
        <v>4822.5287584799999</v>
      </c>
      <c r="T18" s="1221">
        <v>42553.222916419996</v>
      </c>
      <c r="U18" s="1221">
        <v>418151.2834684499</v>
      </c>
      <c r="V18" s="1221">
        <v>29612.679090969435</v>
      </c>
      <c r="W18" s="1221">
        <v>17574.788072930001</v>
      </c>
      <c r="X18" s="1222">
        <v>3055718.7530232193</v>
      </c>
      <c r="Y18" s="1221">
        <v>490.67672105000003</v>
      </c>
      <c r="Z18" s="1222">
        <v>3056209.4297442692</v>
      </c>
    </row>
    <row r="19" spans="1:26" ht="21.75" customHeight="1" x14ac:dyDescent="0.25">
      <c r="A19" s="1223" t="s">
        <v>640</v>
      </c>
      <c r="B19" s="1221">
        <v>1176.2079495382291</v>
      </c>
      <c r="C19" s="1221">
        <v>-5860.2816624800998</v>
      </c>
      <c r="D19" s="1221">
        <v>-490.64513819000001</v>
      </c>
      <c r="E19" s="1221">
        <v>5867.2024789852903</v>
      </c>
      <c r="F19" s="1221">
        <v>1123.9065991343384</v>
      </c>
      <c r="G19" s="1221">
        <v>-7.952836730000004</v>
      </c>
      <c r="H19" s="1221">
        <v>814.19874800000377</v>
      </c>
      <c r="I19" s="1221">
        <v>21764.718699949797</v>
      </c>
      <c r="J19" s="1221">
        <v>-82.560088147113802</v>
      </c>
      <c r="K19" s="1221">
        <v>-9260.951477199982</v>
      </c>
      <c r="L19" s="1221">
        <v>-267.24495980999995</v>
      </c>
      <c r="M19" s="1221">
        <v>14466.818255508544</v>
      </c>
      <c r="N19" s="1221">
        <v>2123.5521035699799</v>
      </c>
      <c r="O19" s="1221">
        <v>-853.78565735007999</v>
      </c>
      <c r="P19" s="1221">
        <v>9578.0489685499706</v>
      </c>
      <c r="Q19" s="1221">
        <v>175.48648</v>
      </c>
      <c r="R19" s="1221"/>
      <c r="S19" s="1067">
        <v>-278.68787663000012</v>
      </c>
      <c r="T19" s="1221">
        <v>88.786727510002137</v>
      </c>
      <c r="U19" s="1221">
        <v>14913.394428290039</v>
      </c>
      <c r="V19" s="1221">
        <v>3247.6136371394387</v>
      </c>
      <c r="W19" s="1221">
        <v>2242.9253641800001</v>
      </c>
      <c r="X19" s="1222">
        <v>60480.75074381836</v>
      </c>
      <c r="Y19" s="1221">
        <v>-9.0230700400000394</v>
      </c>
      <c r="Z19" s="1222">
        <v>60471.727673778361</v>
      </c>
    </row>
    <row r="20" spans="1:26" ht="21.75" customHeight="1" x14ac:dyDescent="0.25">
      <c r="A20" s="1220" t="s">
        <v>468</v>
      </c>
      <c r="B20" s="1221">
        <v>0</v>
      </c>
      <c r="C20" s="1221">
        <v>0</v>
      </c>
      <c r="D20" s="1221">
        <v>0</v>
      </c>
      <c r="E20" s="1221">
        <v>0</v>
      </c>
      <c r="F20" s="1221">
        <v>0</v>
      </c>
      <c r="G20" s="1221">
        <v>0</v>
      </c>
      <c r="H20" s="1221">
        <v>0</v>
      </c>
      <c r="I20" s="1221">
        <v>0</v>
      </c>
      <c r="J20" s="1221">
        <v>0</v>
      </c>
      <c r="K20" s="1221">
        <v>0</v>
      </c>
      <c r="L20" s="1221">
        <v>0</v>
      </c>
      <c r="M20" s="1221">
        <v>0</v>
      </c>
      <c r="N20" s="1221">
        <v>0</v>
      </c>
      <c r="O20" s="1221">
        <v>0</v>
      </c>
      <c r="P20" s="1221">
        <v>0</v>
      </c>
      <c r="Q20" s="1221">
        <v>0</v>
      </c>
      <c r="R20" s="1221"/>
      <c r="S20" s="1221">
        <v>0</v>
      </c>
      <c r="T20" s="1221">
        <v>0</v>
      </c>
      <c r="U20" s="1221">
        <v>0</v>
      </c>
      <c r="V20" s="1221">
        <v>0</v>
      </c>
      <c r="W20" s="1221">
        <v>0</v>
      </c>
      <c r="X20" s="1222">
        <v>0</v>
      </c>
      <c r="Y20" s="1221">
        <v>0</v>
      </c>
      <c r="Z20" s="1222">
        <v>0</v>
      </c>
    </row>
    <row r="21" spans="1:26" ht="21.75" customHeight="1" x14ac:dyDescent="0.25">
      <c r="A21" s="1220" t="s">
        <v>469</v>
      </c>
      <c r="B21" s="1221">
        <v>0</v>
      </c>
      <c r="C21" s="1221">
        <v>0</v>
      </c>
      <c r="D21" s="1221">
        <v>0</v>
      </c>
      <c r="E21" s="1221">
        <v>0</v>
      </c>
      <c r="F21" s="1221">
        <v>0</v>
      </c>
      <c r="G21" s="1221">
        <v>0</v>
      </c>
      <c r="H21" s="1221">
        <v>0</v>
      </c>
      <c r="I21" s="1221">
        <v>0</v>
      </c>
      <c r="J21" s="1221">
        <v>0</v>
      </c>
      <c r="K21" s="1221">
        <v>0</v>
      </c>
      <c r="L21" s="1221">
        <v>0</v>
      </c>
      <c r="M21" s="1221">
        <v>0</v>
      </c>
      <c r="N21" s="1221">
        <v>0</v>
      </c>
      <c r="O21" s="1221">
        <v>0</v>
      </c>
      <c r="P21" s="1221">
        <v>0</v>
      </c>
      <c r="Q21" s="1221">
        <v>0</v>
      </c>
      <c r="R21" s="1221"/>
      <c r="S21" s="1221">
        <v>0</v>
      </c>
      <c r="T21" s="1221">
        <v>0</v>
      </c>
      <c r="U21" s="1221">
        <v>0</v>
      </c>
      <c r="V21" s="1221">
        <v>0</v>
      </c>
      <c r="W21" s="1221">
        <v>0</v>
      </c>
      <c r="X21" s="1222">
        <v>0</v>
      </c>
      <c r="Y21" s="1221">
        <v>0</v>
      </c>
      <c r="Z21" s="1222">
        <v>0</v>
      </c>
    </row>
    <row r="22" spans="1:26" ht="21.75" customHeight="1" x14ac:dyDescent="0.25">
      <c r="A22" s="1223" t="s">
        <v>470</v>
      </c>
      <c r="B22" s="1221">
        <v>0</v>
      </c>
      <c r="C22" s="1221">
        <v>9905.5505617700001</v>
      </c>
      <c r="D22" s="1221">
        <v>0</v>
      </c>
      <c r="E22" s="1221">
        <v>2724.9091087673469</v>
      </c>
      <c r="F22" s="1221">
        <v>653.18504119634315</v>
      </c>
      <c r="G22" s="1221">
        <v>9.8863799400000012</v>
      </c>
      <c r="H22" s="1221">
        <v>155.27405400000001</v>
      </c>
      <c r="I22" s="1221">
        <v>183.72049537000001</v>
      </c>
      <c r="J22" s="1221">
        <v>0</v>
      </c>
      <c r="K22" s="1221">
        <v>2788.1301964200002</v>
      </c>
      <c r="L22" s="1221">
        <v>0</v>
      </c>
      <c r="M22" s="1221">
        <v>0</v>
      </c>
      <c r="N22" s="1221">
        <v>921.26352844000007</v>
      </c>
      <c r="O22" s="1221">
        <v>413.14258726813233</v>
      </c>
      <c r="P22" s="1221">
        <v>0</v>
      </c>
      <c r="Q22" s="1221">
        <v>16.566568</v>
      </c>
      <c r="R22" s="1221"/>
      <c r="S22" s="1221">
        <v>18.35813267</v>
      </c>
      <c r="T22" s="1221">
        <v>0</v>
      </c>
      <c r="U22" s="1221">
        <v>2983.8690076299995</v>
      </c>
      <c r="V22" s="1221">
        <v>0</v>
      </c>
      <c r="W22" s="1221">
        <v>0</v>
      </c>
      <c r="X22" s="1222">
        <v>20773.855661471822</v>
      </c>
      <c r="Y22" s="1221">
        <v>491.95421564999998</v>
      </c>
      <c r="Z22" s="1222">
        <v>21265.809877121821</v>
      </c>
    </row>
    <row r="23" spans="1:26" ht="21.75" customHeight="1" x14ac:dyDescent="0.25">
      <c r="A23" s="1220" t="s">
        <v>471</v>
      </c>
      <c r="B23" s="1221">
        <v>0</v>
      </c>
      <c r="C23" s="1221">
        <v>10133.54262308</v>
      </c>
      <c r="D23" s="1221">
        <v>0</v>
      </c>
      <c r="E23" s="1221">
        <v>2776.427191421988</v>
      </c>
      <c r="F23" s="1221">
        <v>707.59880219068555</v>
      </c>
      <c r="G23" s="1221">
        <v>6.8500779399999994</v>
      </c>
      <c r="H23" s="1221">
        <v>105.164109</v>
      </c>
      <c r="I23" s="1221">
        <v>183.72049537000001</v>
      </c>
      <c r="J23" s="1221">
        <v>0</v>
      </c>
      <c r="K23" s="1221">
        <v>2931.1272783700001</v>
      </c>
      <c r="L23" s="1221">
        <v>0</v>
      </c>
      <c r="M23" s="1221">
        <v>0</v>
      </c>
      <c r="N23" s="1221">
        <v>916.32334786000001</v>
      </c>
      <c r="O23" s="1221">
        <v>485.9467726760592</v>
      </c>
      <c r="P23" s="1221">
        <v>0</v>
      </c>
      <c r="Q23" s="1221">
        <v>21.730450000000001</v>
      </c>
      <c r="R23" s="1221"/>
      <c r="S23" s="1221">
        <v>13.61360211</v>
      </c>
      <c r="T23" s="1221">
        <v>0</v>
      </c>
      <c r="U23" s="1221">
        <v>2883.2918211799997</v>
      </c>
      <c r="V23" s="1221">
        <v>0</v>
      </c>
      <c r="W23" s="1221">
        <v>0</v>
      </c>
      <c r="X23" s="1222">
        <v>21165.336571198732</v>
      </c>
      <c r="Y23" s="1221">
        <v>515.47342208999999</v>
      </c>
      <c r="Z23" s="1222">
        <v>21680.809993288731</v>
      </c>
    </row>
    <row r="24" spans="1:26" ht="21.75" customHeight="1" x14ac:dyDescent="0.25">
      <c r="A24" s="1223" t="s">
        <v>661</v>
      </c>
      <c r="B24" s="1221">
        <v>0</v>
      </c>
      <c r="C24" s="1221">
        <v>0</v>
      </c>
      <c r="D24" s="1221">
        <v>0</v>
      </c>
      <c r="E24" s="1221">
        <v>0</v>
      </c>
      <c r="F24" s="1221">
        <v>0</v>
      </c>
      <c r="G24" s="1221">
        <v>-3.0363020000000018</v>
      </c>
      <c r="H24" s="1221">
        <v>0</v>
      </c>
      <c r="I24" s="1221">
        <v>0</v>
      </c>
      <c r="J24" s="1221">
        <v>0</v>
      </c>
      <c r="K24" s="1221">
        <v>0</v>
      </c>
      <c r="L24" s="1221">
        <v>0</v>
      </c>
      <c r="M24" s="1221">
        <v>0</v>
      </c>
      <c r="N24" s="1221">
        <v>0</v>
      </c>
      <c r="O24" s="1221">
        <v>85.581232592138164</v>
      </c>
      <c r="P24" s="1221">
        <v>0</v>
      </c>
      <c r="Q24" s="1221">
        <v>0</v>
      </c>
      <c r="R24" s="1221"/>
      <c r="S24" s="1221">
        <v>0</v>
      </c>
      <c r="T24" s="1221">
        <v>0</v>
      </c>
      <c r="U24" s="1221">
        <v>0</v>
      </c>
      <c r="V24" s="1221">
        <v>0</v>
      </c>
      <c r="W24" s="1221">
        <v>0</v>
      </c>
      <c r="X24" s="1222">
        <v>82.544930592138158</v>
      </c>
      <c r="Y24" s="1221">
        <v>0</v>
      </c>
      <c r="Z24" s="1222">
        <v>82.544930592138158</v>
      </c>
    </row>
    <row r="25" spans="1:26" ht="21.75" customHeight="1" x14ac:dyDescent="0.25">
      <c r="A25" s="1220" t="s">
        <v>472</v>
      </c>
      <c r="B25" s="1221">
        <v>0</v>
      </c>
      <c r="C25" s="1221">
        <v>0</v>
      </c>
      <c r="D25" s="1221">
        <v>0</v>
      </c>
      <c r="E25" s="1221">
        <v>0</v>
      </c>
      <c r="F25" s="1221">
        <v>0</v>
      </c>
      <c r="G25" s="1221">
        <v>0</v>
      </c>
      <c r="H25" s="1221">
        <v>0</v>
      </c>
      <c r="I25" s="1221">
        <v>0</v>
      </c>
      <c r="J25" s="1221">
        <v>0</v>
      </c>
      <c r="K25" s="1221">
        <v>0</v>
      </c>
      <c r="L25" s="1221">
        <v>0</v>
      </c>
      <c r="M25" s="1221">
        <v>0</v>
      </c>
      <c r="N25" s="1221">
        <v>0</v>
      </c>
      <c r="O25" s="1221">
        <v>0</v>
      </c>
      <c r="P25" s="1221">
        <v>0</v>
      </c>
      <c r="Q25" s="1221">
        <v>0</v>
      </c>
      <c r="R25" s="1221"/>
      <c r="S25" s="1221">
        <v>0</v>
      </c>
      <c r="T25" s="1221">
        <v>0</v>
      </c>
      <c r="U25" s="1221">
        <v>0</v>
      </c>
      <c r="V25" s="1221">
        <v>0</v>
      </c>
      <c r="W25" s="1221">
        <v>0</v>
      </c>
      <c r="X25" s="1222">
        <v>0</v>
      </c>
      <c r="Y25" s="1221">
        <v>0</v>
      </c>
      <c r="Z25" s="1222">
        <v>0</v>
      </c>
    </row>
    <row r="26" spans="1:26" ht="21.75" customHeight="1" x14ac:dyDescent="0.25">
      <c r="A26" s="1220" t="s">
        <v>473</v>
      </c>
      <c r="B26" s="1221">
        <v>647.30347490999998</v>
      </c>
      <c r="C26" s="1221">
        <v>57206.525882080001</v>
      </c>
      <c r="D26" s="1221">
        <v>832.98764254999992</v>
      </c>
      <c r="E26" s="1221">
        <v>10501.056560119998</v>
      </c>
      <c r="F26" s="1221">
        <v>18121.590338990001</v>
      </c>
      <c r="G26" s="1221">
        <v>2.4411476400000001</v>
      </c>
      <c r="H26" s="1221">
        <v>291.30777114999995</v>
      </c>
      <c r="I26" s="1221">
        <v>18600.38419099</v>
      </c>
      <c r="J26" s="1221">
        <v>497.56109101999999</v>
      </c>
      <c r="K26" s="1221">
        <v>24451.593594010003</v>
      </c>
      <c r="L26" s="1221">
        <v>247.48540875999998</v>
      </c>
      <c r="M26" s="1221">
        <v>19297.615029099998</v>
      </c>
      <c r="N26" s="1221">
        <v>5646.8022996400005</v>
      </c>
      <c r="O26" s="1221">
        <v>579.44851817999995</v>
      </c>
      <c r="P26" s="1221">
        <v>9826.9672227600004</v>
      </c>
      <c r="Q26" s="1221">
        <v>14.686837219999999</v>
      </c>
      <c r="R26" s="1221"/>
      <c r="S26" s="1221">
        <v>459.46828256999999</v>
      </c>
      <c r="T26" s="1221">
        <v>3655.6171610000001</v>
      </c>
      <c r="U26" s="1221">
        <v>37548.406943370006</v>
      </c>
      <c r="V26" s="1221">
        <v>539.50964540000007</v>
      </c>
      <c r="W26" s="1221">
        <v>587.39093074000004</v>
      </c>
      <c r="X26" s="1222">
        <v>209556.14997219996</v>
      </c>
      <c r="Y26" s="1221">
        <v>0</v>
      </c>
      <c r="Z26" s="1222">
        <v>209556.14997219996</v>
      </c>
    </row>
    <row r="27" spans="1:26" ht="21.75" customHeight="1" x14ac:dyDescent="0.25">
      <c r="A27" s="1220" t="s">
        <v>474</v>
      </c>
      <c r="B27" s="1221">
        <v>545.4360926899999</v>
      </c>
      <c r="C27" s="1221">
        <v>5697.0996779996303</v>
      </c>
      <c r="D27" s="1221">
        <v>11.17882</v>
      </c>
      <c r="E27" s="1221">
        <v>337.96158465999974</v>
      </c>
      <c r="F27" s="1221">
        <v>2487.4914272500005</v>
      </c>
      <c r="G27" s="1221">
        <v>0</v>
      </c>
      <c r="H27" s="1221">
        <v>522.71142130999988</v>
      </c>
      <c r="I27" s="1221">
        <v>4010.3845031000001</v>
      </c>
      <c r="J27" s="1221">
        <v>749.27673996999999</v>
      </c>
      <c r="K27" s="1221">
        <v>3222.1640813899999</v>
      </c>
      <c r="L27" s="1221">
        <v>16.141281320000001</v>
      </c>
      <c r="M27" s="1221">
        <v>3303.1351447200009</v>
      </c>
      <c r="N27" s="1221">
        <v>3051.4257304799999</v>
      </c>
      <c r="O27" s="1221">
        <v>216.61306703528848</v>
      </c>
      <c r="P27" s="1221">
        <v>1412.82082704</v>
      </c>
      <c r="Q27" s="1221">
        <v>114.37430912000001</v>
      </c>
      <c r="R27" s="1221"/>
      <c r="S27" s="1221">
        <v>60.533777619999995</v>
      </c>
      <c r="T27" s="1221">
        <v>684.31392421999999</v>
      </c>
      <c r="U27" s="1221">
        <v>8183.1776498500003</v>
      </c>
      <c r="V27" s="1221">
        <v>245.06318198000073</v>
      </c>
      <c r="W27" s="1221">
        <v>93.805236140000019</v>
      </c>
      <c r="X27" s="1222">
        <v>34965.108477894923</v>
      </c>
      <c r="Y27" s="1221">
        <v>0</v>
      </c>
      <c r="Z27" s="1222">
        <v>34965.108477894923</v>
      </c>
    </row>
    <row r="28" spans="1:26" ht="21.75" customHeight="1" x14ac:dyDescent="0.25">
      <c r="A28" s="1220" t="s">
        <v>475</v>
      </c>
      <c r="B28" s="1221">
        <v>281.08733993999999</v>
      </c>
      <c r="C28" s="1221">
        <v>16815.746245989998</v>
      </c>
      <c r="D28" s="1221">
        <v>177.07046753</v>
      </c>
      <c r="E28" s="1221">
        <v>3864.0716069700011</v>
      </c>
      <c r="F28" s="1221">
        <v>6128.2608570000002</v>
      </c>
      <c r="G28" s="1221">
        <v>1.7002683599999999</v>
      </c>
      <c r="H28" s="1221">
        <v>619.6818149500001</v>
      </c>
      <c r="I28" s="1221">
        <v>15400.020838889999</v>
      </c>
      <c r="J28" s="1221">
        <v>552.62161713</v>
      </c>
      <c r="K28" s="1221">
        <v>11384.079110870001</v>
      </c>
      <c r="L28" s="1221">
        <v>60.735355570000003</v>
      </c>
      <c r="M28" s="1221">
        <v>12536.345753149997</v>
      </c>
      <c r="N28" s="1221">
        <v>2580.4929538000001</v>
      </c>
      <c r="O28" s="1221">
        <v>199.32383071000001</v>
      </c>
      <c r="P28" s="1221">
        <v>2379.1247733800001</v>
      </c>
      <c r="Q28" s="1221">
        <v>54.281579459999996</v>
      </c>
      <c r="R28" s="1221"/>
      <c r="S28" s="1221">
        <v>74.758773419999997</v>
      </c>
      <c r="T28" s="1221">
        <v>3039.3272539999998</v>
      </c>
      <c r="U28" s="1221">
        <v>9297.9042749699965</v>
      </c>
      <c r="V28" s="1221">
        <v>785.21162362000075</v>
      </c>
      <c r="W28" s="1221">
        <v>482.19307484999996</v>
      </c>
      <c r="X28" s="1222">
        <v>86714.03941456</v>
      </c>
      <c r="Y28" s="1221">
        <v>79.471786629999997</v>
      </c>
      <c r="Z28" s="1222">
        <v>86793.511201190006</v>
      </c>
    </row>
    <row r="29" spans="1:26" ht="21.75" customHeight="1" x14ac:dyDescent="0.25">
      <c r="A29" s="1220" t="s">
        <v>476</v>
      </c>
      <c r="B29" s="1221">
        <v>10.39404489</v>
      </c>
      <c r="C29" s="1221">
        <v>0</v>
      </c>
      <c r="D29" s="1221">
        <v>0</v>
      </c>
      <c r="E29" s="1221">
        <v>0</v>
      </c>
      <c r="F29" s="1221">
        <v>85.562323000000006</v>
      </c>
      <c r="G29" s="1221">
        <v>0</v>
      </c>
      <c r="H29" s="1221">
        <v>0</v>
      </c>
      <c r="I29" s="1221">
        <v>7855.79747606</v>
      </c>
      <c r="J29" s="1221">
        <v>0.64413509999999996</v>
      </c>
      <c r="K29" s="1221">
        <v>69.914975549999994</v>
      </c>
      <c r="L29" s="1221">
        <v>0</v>
      </c>
      <c r="M29" s="1221">
        <v>457.3118238699999</v>
      </c>
      <c r="N29" s="1221">
        <v>0</v>
      </c>
      <c r="O29" s="1221">
        <v>0</v>
      </c>
      <c r="P29" s="1221">
        <v>47.329215299999994</v>
      </c>
      <c r="Q29" s="1221">
        <v>0</v>
      </c>
      <c r="R29" s="1221"/>
      <c r="S29" s="1221">
        <v>0</v>
      </c>
      <c r="T29" s="1221">
        <v>0</v>
      </c>
      <c r="U29" s="1221">
        <v>64.170854390000002</v>
      </c>
      <c r="V29" s="1221">
        <v>0</v>
      </c>
      <c r="W29" s="1221">
        <v>0</v>
      </c>
      <c r="X29" s="1222">
        <v>8591.1248481600014</v>
      </c>
      <c r="Y29" s="1221">
        <v>0</v>
      </c>
      <c r="Z29" s="1222">
        <v>8591.1248481600014</v>
      </c>
    </row>
    <row r="30" spans="1:26" ht="21.75" customHeight="1" x14ac:dyDescent="0.25">
      <c r="A30" s="1220" t="s">
        <v>477</v>
      </c>
      <c r="B30" s="1221">
        <v>0</v>
      </c>
      <c r="C30" s="1221">
        <v>1770.4683921400001</v>
      </c>
      <c r="D30" s="1221">
        <v>0</v>
      </c>
      <c r="E30" s="1221">
        <v>809.93058609999662</v>
      </c>
      <c r="F30" s="1221">
        <v>0</v>
      </c>
      <c r="G30" s="1221">
        <v>0</v>
      </c>
      <c r="H30" s="1221">
        <v>7.4415999999999996E-2</v>
      </c>
      <c r="I30" s="1221">
        <v>414.16613955000003</v>
      </c>
      <c r="J30" s="1221">
        <v>0</v>
      </c>
      <c r="K30" s="1221">
        <v>4708.5875911099993</v>
      </c>
      <c r="L30" s="1221">
        <v>2.51811907</v>
      </c>
      <c r="M30" s="1221">
        <v>354.43680054000004</v>
      </c>
      <c r="N30" s="1221">
        <v>0</v>
      </c>
      <c r="O30" s="1221">
        <v>11.94101491</v>
      </c>
      <c r="P30" s="1221">
        <v>0</v>
      </c>
      <c r="Q30" s="1221">
        <v>0</v>
      </c>
      <c r="R30" s="1221"/>
      <c r="S30" s="1221">
        <v>0</v>
      </c>
      <c r="T30" s="1221">
        <v>0.401698</v>
      </c>
      <c r="U30" s="1221">
        <v>341.67631174000002</v>
      </c>
      <c r="V30" s="1221">
        <v>0</v>
      </c>
      <c r="W30" s="1221">
        <v>0</v>
      </c>
      <c r="X30" s="1222">
        <v>8414.2010691599953</v>
      </c>
      <c r="Y30" s="1221">
        <v>0</v>
      </c>
      <c r="Z30" s="1222">
        <v>8414.2010691599953</v>
      </c>
    </row>
    <row r="31" spans="1:26" ht="21.75" customHeight="1" x14ac:dyDescent="0.25">
      <c r="A31" s="1220" t="s">
        <v>478</v>
      </c>
      <c r="B31" s="1221">
        <v>209.63888512</v>
      </c>
      <c r="C31" s="1221">
        <v>4614.4882454500002</v>
      </c>
      <c r="D31" s="1221">
        <v>0</v>
      </c>
      <c r="E31" s="1067">
        <v>-0.51714015999999996</v>
      </c>
      <c r="F31" s="1221">
        <v>9043.7659527000014</v>
      </c>
      <c r="G31" s="1221">
        <v>0.50648095999999998</v>
      </c>
      <c r="H31" s="1221">
        <v>282.60350382999991</v>
      </c>
      <c r="I31" s="1221">
        <v>292.27162775000102</v>
      </c>
      <c r="J31" s="1221">
        <v>4.1516896399999998</v>
      </c>
      <c r="K31" s="1221">
        <v>-13.491967900000001</v>
      </c>
      <c r="L31" s="1221">
        <v>69.079109029999998</v>
      </c>
      <c r="M31" s="1221">
        <v>8523.1521601799996</v>
      </c>
      <c r="N31" s="1221">
        <v>183.45090505000002</v>
      </c>
      <c r="O31" s="1221">
        <v>473.30034348999999</v>
      </c>
      <c r="P31" s="1221">
        <v>81.567188950000002</v>
      </c>
      <c r="Q31" s="1221">
        <v>2.00202583</v>
      </c>
      <c r="R31" s="1221"/>
      <c r="S31" s="1221">
        <v>6.0788068599999994</v>
      </c>
      <c r="T31" s="1221">
        <v>47.941686420000003</v>
      </c>
      <c r="U31" s="1221">
        <v>2448.421825201</v>
      </c>
      <c r="V31" s="1221">
        <v>0</v>
      </c>
      <c r="W31" s="1221">
        <v>302.72257457999996</v>
      </c>
      <c r="X31" s="1222">
        <v>26571.133902980997</v>
      </c>
      <c r="Y31" s="1221">
        <v>0</v>
      </c>
      <c r="Z31" s="1222">
        <v>26571.133902980997</v>
      </c>
    </row>
    <row r="32" spans="1:26" ht="21.75" customHeight="1" x14ac:dyDescent="0.25">
      <c r="A32" s="1220" t="s">
        <v>479</v>
      </c>
      <c r="B32" s="1221">
        <v>1693.8598375500001</v>
      </c>
      <c r="C32" s="1221">
        <v>86104.328443659644</v>
      </c>
      <c r="D32" s="1221">
        <v>1021.2369300800001</v>
      </c>
      <c r="E32" s="1221">
        <v>15512.503197689995</v>
      </c>
      <c r="F32" s="1221">
        <v>35866.670898940007</v>
      </c>
      <c r="G32" s="1221">
        <v>4.6478969599999997</v>
      </c>
      <c r="H32" s="1221">
        <v>1716.3789272399997</v>
      </c>
      <c r="I32" s="1221">
        <v>46573.024776339997</v>
      </c>
      <c r="J32" s="1221">
        <v>1804.2552728599999</v>
      </c>
      <c r="K32" s="1221">
        <v>43822.847385030007</v>
      </c>
      <c r="L32" s="1221">
        <v>395.95927375000002</v>
      </c>
      <c r="M32" s="1221">
        <v>44471.996711560001</v>
      </c>
      <c r="N32" s="1221">
        <v>11462.171888969999</v>
      </c>
      <c r="O32" s="1221">
        <v>1480.6267743252884</v>
      </c>
      <c r="P32" s="1221">
        <v>13747.80922743</v>
      </c>
      <c r="Q32" s="1221">
        <v>185.34475163000002</v>
      </c>
      <c r="R32" s="1221"/>
      <c r="S32" s="1221">
        <v>600.83964047000006</v>
      </c>
      <c r="T32" s="1221">
        <v>7427.6017236400003</v>
      </c>
      <c r="U32" s="1221">
        <v>57883.757859520992</v>
      </c>
      <c r="V32" s="1221">
        <v>1569.7844510000014</v>
      </c>
      <c r="W32" s="1221">
        <v>1466.11181631</v>
      </c>
      <c r="X32" s="1222">
        <v>374811.75768495578</v>
      </c>
      <c r="Y32" s="1221">
        <v>79.471786629999997</v>
      </c>
      <c r="Z32" s="1222">
        <v>374891.22947158577</v>
      </c>
    </row>
    <row r="33" spans="1:26" s="1227" customFormat="1" ht="21.75" customHeight="1" x14ac:dyDescent="0.25">
      <c r="A33" s="1224" t="s">
        <v>480</v>
      </c>
      <c r="B33" s="1225">
        <v>560.93893186786454</v>
      </c>
      <c r="C33" s="1225">
        <v>19116.323386060329</v>
      </c>
      <c r="D33" s="1225">
        <v>3.40149166</v>
      </c>
      <c r="E33" s="1225">
        <v>5778.6883553107054</v>
      </c>
      <c r="F33" s="1225">
        <v>2095.6799148218261</v>
      </c>
      <c r="G33" s="1225">
        <v>30.715870980000002</v>
      </c>
      <c r="H33" s="1225">
        <v>534.85702361999995</v>
      </c>
      <c r="I33" s="1225">
        <v>2347.9146760756798</v>
      </c>
      <c r="J33" s="1225">
        <v>312.07164365264998</v>
      </c>
      <c r="K33" s="1225">
        <v>6959.3999394299999</v>
      </c>
      <c r="L33" s="1225">
        <v>29.746735040000004</v>
      </c>
      <c r="M33" s="1225">
        <v>6175.5415731114545</v>
      </c>
      <c r="N33" s="1225">
        <v>979.18611071000009</v>
      </c>
      <c r="O33" s="1225">
        <v>931.75064353999994</v>
      </c>
      <c r="P33" s="1225">
        <v>614.21482036408906</v>
      </c>
      <c r="Q33" s="1225">
        <v>17.184922699999998</v>
      </c>
      <c r="R33" s="1225"/>
      <c r="S33" s="1225">
        <v>41.748825740000008</v>
      </c>
      <c r="T33" s="1225">
        <v>853.14956288999974</v>
      </c>
      <c r="U33" s="1225">
        <v>7113.1002869889981</v>
      </c>
      <c r="V33" s="1225">
        <v>3858.469057170013</v>
      </c>
      <c r="W33" s="1225">
        <v>185.18166311000002</v>
      </c>
      <c r="X33" s="1226">
        <v>58539.265434843597</v>
      </c>
      <c r="Y33" s="1225">
        <v>2049.3147819400001</v>
      </c>
      <c r="Z33" s="1226">
        <v>60588.580216783594</v>
      </c>
    </row>
    <row r="34" spans="1:26" s="1227" customFormat="1" ht="21.75" customHeight="1" x14ac:dyDescent="0.25">
      <c r="A34" s="1228" t="s">
        <v>481</v>
      </c>
      <c r="B34" s="1225">
        <v>0</v>
      </c>
      <c r="C34" s="1225">
        <v>0</v>
      </c>
      <c r="D34" s="1225">
        <v>0</v>
      </c>
      <c r="E34" s="1225">
        <v>0</v>
      </c>
      <c r="F34" s="1225">
        <v>0</v>
      </c>
      <c r="G34" s="1225">
        <v>0</v>
      </c>
      <c r="H34" s="1225">
        <v>0</v>
      </c>
      <c r="I34" s="1225">
        <v>0</v>
      </c>
      <c r="J34" s="1225">
        <v>0</v>
      </c>
      <c r="K34" s="1225">
        <v>0</v>
      </c>
      <c r="L34" s="1225">
        <v>0</v>
      </c>
      <c r="M34" s="1225">
        <v>0</v>
      </c>
      <c r="N34" s="1225">
        <v>0</v>
      </c>
      <c r="O34" s="1225">
        <v>0</v>
      </c>
      <c r="P34" s="1225">
        <v>0</v>
      </c>
      <c r="Q34" s="1225">
        <v>0</v>
      </c>
      <c r="R34" s="1225"/>
      <c r="S34" s="1225">
        <v>0</v>
      </c>
      <c r="T34" s="1225">
        <v>0</v>
      </c>
      <c r="U34" s="1225">
        <v>0</v>
      </c>
      <c r="V34" s="1225">
        <v>0</v>
      </c>
      <c r="W34" s="1225">
        <v>0</v>
      </c>
      <c r="X34" s="1229">
        <v>0</v>
      </c>
      <c r="Y34" s="1225">
        <v>0</v>
      </c>
      <c r="Z34" s="1229">
        <v>0</v>
      </c>
    </row>
    <row r="35" spans="1:26" s="1227" customFormat="1" ht="21.75" customHeight="1" x14ac:dyDescent="0.25">
      <c r="A35" s="1228" t="s">
        <v>482</v>
      </c>
      <c r="B35" s="1225">
        <v>0</v>
      </c>
      <c r="C35" s="1225">
        <v>0</v>
      </c>
      <c r="D35" s="1225">
        <v>0</v>
      </c>
      <c r="E35" s="1225">
        <v>0</v>
      </c>
      <c r="F35" s="1225">
        <v>0</v>
      </c>
      <c r="G35" s="1225">
        <v>0</v>
      </c>
      <c r="H35" s="1225">
        <v>0</v>
      </c>
      <c r="I35" s="1225">
        <v>0</v>
      </c>
      <c r="J35" s="1225">
        <v>0</v>
      </c>
      <c r="K35" s="1225">
        <v>0</v>
      </c>
      <c r="L35" s="1225">
        <v>0</v>
      </c>
      <c r="M35" s="1225">
        <v>0</v>
      </c>
      <c r="N35" s="1225">
        <v>0</v>
      </c>
      <c r="O35" s="1225">
        <v>0</v>
      </c>
      <c r="P35" s="1225">
        <v>0</v>
      </c>
      <c r="Q35" s="1225">
        <v>0</v>
      </c>
      <c r="R35" s="1225"/>
      <c r="S35" s="1225">
        <v>0</v>
      </c>
      <c r="T35" s="1225">
        <v>0</v>
      </c>
      <c r="U35" s="1225">
        <v>0</v>
      </c>
      <c r="V35" s="1225">
        <v>0</v>
      </c>
      <c r="W35" s="1225">
        <v>0</v>
      </c>
      <c r="X35" s="1229">
        <v>0</v>
      </c>
      <c r="Y35" s="1225">
        <v>0</v>
      </c>
      <c r="Z35" s="1229">
        <v>0</v>
      </c>
    </row>
    <row r="36" spans="1:26" s="1227" customFormat="1" ht="21.75" customHeight="1" x14ac:dyDescent="0.25">
      <c r="A36" s="1228" t="s">
        <v>483</v>
      </c>
      <c r="B36" s="1225">
        <v>233.65263126076977</v>
      </c>
      <c r="C36" s="1225">
        <v>579.74100776</v>
      </c>
      <c r="D36" s="1225">
        <v>0.20934251000000001</v>
      </c>
      <c r="E36" s="1225">
        <v>328.51026725999992</v>
      </c>
      <c r="F36" s="1225">
        <v>98.511740000000003</v>
      </c>
      <c r="G36" s="1225">
        <v>3.6890618700000002</v>
      </c>
      <c r="H36" s="1225">
        <v>60.356214000000001</v>
      </c>
      <c r="I36" s="1225">
        <v>34.153230409999999</v>
      </c>
      <c r="J36" s="1225">
        <v>40.302318540000002</v>
      </c>
      <c r="K36" s="1225">
        <v>214.32399440999998</v>
      </c>
      <c r="L36" s="1225">
        <v>1.89359616</v>
      </c>
      <c r="M36" s="1225">
        <v>343.13489384412634</v>
      </c>
      <c r="N36" s="1225">
        <v>172.10451978</v>
      </c>
      <c r="O36" s="1225">
        <v>-0.12275366561125399</v>
      </c>
      <c r="P36" s="1225">
        <v>41.881523639999997</v>
      </c>
      <c r="Q36" s="1225">
        <v>-5.3397899999999998</v>
      </c>
      <c r="R36" s="1225"/>
      <c r="S36" s="1225">
        <v>5.3361046499999985</v>
      </c>
      <c r="T36" s="1225">
        <v>112.37885303</v>
      </c>
      <c r="U36" s="1225">
        <v>255.66421734999997</v>
      </c>
      <c r="V36" s="1225">
        <v>54.201983400000003</v>
      </c>
      <c r="W36" s="1225">
        <v>10.05820445</v>
      </c>
      <c r="X36" s="1229">
        <v>2584.6411606592847</v>
      </c>
      <c r="Y36" s="1225">
        <v>137.305486</v>
      </c>
      <c r="Z36" s="1229">
        <v>2721.9466466592849</v>
      </c>
    </row>
    <row r="37" spans="1:26" s="1227" customFormat="1" ht="21.75" customHeight="1" x14ac:dyDescent="0.25">
      <c r="A37" s="1228" t="s">
        <v>484</v>
      </c>
      <c r="B37" s="1225">
        <v>276.45425142545537</v>
      </c>
      <c r="C37" s="1225">
        <v>770.38109099999997</v>
      </c>
      <c r="D37" s="1225">
        <v>0.57793378000000006</v>
      </c>
      <c r="E37" s="1225">
        <v>48.742911079999992</v>
      </c>
      <c r="F37" s="1225">
        <v>84.386405858174001</v>
      </c>
      <c r="G37" s="1225">
        <v>2.0715652700000002</v>
      </c>
      <c r="H37" s="1225">
        <v>34.932673999999999</v>
      </c>
      <c r="I37" s="1225">
        <v>25.379867395890003</v>
      </c>
      <c r="J37" s="1225">
        <v>32.223147767351705</v>
      </c>
      <c r="K37" s="1225">
        <v>234.82561217</v>
      </c>
      <c r="L37" s="1225">
        <v>6.2642394499999998</v>
      </c>
      <c r="M37" s="1225">
        <v>333.06166680032368</v>
      </c>
      <c r="N37" s="1225">
        <v>137.69279269</v>
      </c>
      <c r="O37" s="1225">
        <v>-2.4208740232668502E-2</v>
      </c>
      <c r="P37" s="1225">
        <v>44.518795340000004</v>
      </c>
      <c r="Q37" s="1230">
        <v>1.1207130000000001</v>
      </c>
      <c r="R37" s="1225"/>
      <c r="S37" s="1225">
        <v>5.7357588999999995</v>
      </c>
      <c r="T37" s="1225">
        <v>179.43681966999998</v>
      </c>
      <c r="U37" s="1225">
        <v>272.38220699999999</v>
      </c>
      <c r="V37" s="1225">
        <v>110.02027884</v>
      </c>
      <c r="W37" s="1225">
        <v>5.6179308199999998</v>
      </c>
      <c r="X37" s="1229">
        <v>2605.802453516962</v>
      </c>
      <c r="Y37" s="1225">
        <v>24.537391</v>
      </c>
      <c r="Z37" s="1229">
        <v>2630.3398445169619</v>
      </c>
    </row>
    <row r="38" spans="1:26" s="1227" customFormat="1" ht="21.75" customHeight="1" x14ac:dyDescent="0.25">
      <c r="A38" s="1228" t="s">
        <v>485</v>
      </c>
      <c r="B38" s="1225">
        <v>0</v>
      </c>
      <c r="C38" s="1225">
        <v>0</v>
      </c>
      <c r="D38" s="1225">
        <v>0</v>
      </c>
      <c r="E38" s="1225">
        <v>0</v>
      </c>
      <c r="F38" s="1225">
        <v>0</v>
      </c>
      <c r="G38" s="1225">
        <v>0</v>
      </c>
      <c r="H38" s="1225">
        <v>0</v>
      </c>
      <c r="I38" s="1225">
        <v>0</v>
      </c>
      <c r="J38" s="1225">
        <v>0</v>
      </c>
      <c r="K38" s="1225">
        <v>0</v>
      </c>
      <c r="L38" s="1225">
        <v>0</v>
      </c>
      <c r="M38" s="1225">
        <v>0</v>
      </c>
      <c r="N38" s="1225">
        <v>0</v>
      </c>
      <c r="O38" s="1225">
        <v>0</v>
      </c>
      <c r="P38" s="1225">
        <v>0</v>
      </c>
      <c r="Q38" s="1225">
        <v>0</v>
      </c>
      <c r="R38" s="1225"/>
      <c r="S38" s="1225">
        <v>0</v>
      </c>
      <c r="T38" s="1225">
        <v>0</v>
      </c>
      <c r="U38" s="1225">
        <v>0</v>
      </c>
      <c r="V38" s="1225">
        <v>0</v>
      </c>
      <c r="W38" s="1225">
        <v>0</v>
      </c>
      <c r="X38" s="1229">
        <v>0</v>
      </c>
      <c r="Y38" s="1225">
        <v>0</v>
      </c>
      <c r="Z38" s="1229">
        <v>0</v>
      </c>
    </row>
    <row r="39" spans="1:26" s="1227" customFormat="1" ht="21.75" customHeight="1" x14ac:dyDescent="0.25">
      <c r="A39" s="1224" t="s">
        <v>486</v>
      </c>
      <c r="B39" s="1225">
        <v>10.167153189999999</v>
      </c>
      <c r="C39" s="1225">
        <v>1339.8129004899999</v>
      </c>
      <c r="D39" s="1225">
        <v>0</v>
      </c>
      <c r="E39" s="1225">
        <v>500.14205917000015</v>
      </c>
      <c r="F39" s="1225">
        <v>72.206189279999705</v>
      </c>
      <c r="G39" s="1225">
        <v>5.2229330300000001</v>
      </c>
      <c r="H39" s="1225">
        <v>16.005049</v>
      </c>
      <c r="I39" s="1225">
        <v>122.67886991</v>
      </c>
      <c r="J39" s="1225">
        <v>79.065872769999999</v>
      </c>
      <c r="K39" s="1225">
        <v>662.69746945999987</v>
      </c>
      <c r="L39" s="1225">
        <v>0.26806276000000001</v>
      </c>
      <c r="M39" s="1225">
        <v>407.26590400693124</v>
      </c>
      <c r="N39" s="1225">
        <v>114.15918895</v>
      </c>
      <c r="O39" s="1225">
        <v>306.21827392199998</v>
      </c>
      <c r="P39" s="1225">
        <v>58.191494749999997</v>
      </c>
      <c r="Q39" s="1225">
        <v>6.7020499999999998</v>
      </c>
      <c r="R39" s="1225"/>
      <c r="S39" s="1225">
        <v>18.450434210000001</v>
      </c>
      <c r="T39" s="1225">
        <v>58.309719579999907</v>
      </c>
      <c r="U39" s="1225">
        <v>707.61278571999992</v>
      </c>
      <c r="V39" s="1225">
        <v>331.93235720000001</v>
      </c>
      <c r="W39" s="1225">
        <v>16.4514748</v>
      </c>
      <c r="X39" s="1229">
        <v>4833.5602421989315</v>
      </c>
      <c r="Y39" s="1225">
        <v>0.33029999999999998</v>
      </c>
      <c r="Z39" s="1229">
        <v>4833.8905421989311</v>
      </c>
    </row>
    <row r="40" spans="1:26" s="1227" customFormat="1" ht="21.75" customHeight="1" x14ac:dyDescent="0.25">
      <c r="A40" s="1228" t="s">
        <v>487</v>
      </c>
      <c r="B40" s="1225">
        <v>11.17554434</v>
      </c>
      <c r="C40" s="1225">
        <v>2007.24092447</v>
      </c>
      <c r="D40" s="1225">
        <v>0</v>
      </c>
      <c r="E40" s="1225">
        <v>1064.3093551899999</v>
      </c>
      <c r="F40" s="1225">
        <v>291.99940176000007</v>
      </c>
      <c r="G40" s="1225">
        <v>7.9628239199999999</v>
      </c>
      <c r="H40" s="1225">
        <v>14.051052</v>
      </c>
      <c r="I40" s="1225">
        <v>139.65215687843002</v>
      </c>
      <c r="J40" s="1225">
        <v>183.00284008000003</v>
      </c>
      <c r="K40" s="1225">
        <v>577.91071879999993</v>
      </c>
      <c r="L40" s="1225">
        <v>0.36114634999999995</v>
      </c>
      <c r="M40" s="1225">
        <v>404.28285947772605</v>
      </c>
      <c r="N40" s="1225">
        <v>197.82596814999999</v>
      </c>
      <c r="O40" s="1225">
        <v>181.43237804199998</v>
      </c>
      <c r="P40" s="1225">
        <v>87.404087599999997</v>
      </c>
      <c r="Q40" s="1225">
        <v>2.7622599999999999</v>
      </c>
      <c r="R40" s="1225"/>
      <c r="S40" s="1225">
        <v>17.785105089999995</v>
      </c>
      <c r="T40" s="1225">
        <v>64.690506900000003</v>
      </c>
      <c r="U40" s="1225">
        <v>685.68214509000018</v>
      </c>
      <c r="V40" s="1225">
        <v>27.31550373</v>
      </c>
      <c r="W40" s="1225">
        <v>20.090110070000001</v>
      </c>
      <c r="X40" s="1229">
        <v>5986.9368879381573</v>
      </c>
      <c r="Y40" s="1225">
        <v>0.25109999999999999</v>
      </c>
      <c r="Z40" s="1229">
        <v>5987.1879879381577</v>
      </c>
    </row>
    <row r="41" spans="1:26" s="1227" customFormat="1" ht="21.75" customHeight="1" x14ac:dyDescent="0.25">
      <c r="A41" s="1228" t="s">
        <v>488</v>
      </c>
      <c r="B41" s="1225">
        <v>287.62979576545536</v>
      </c>
      <c r="C41" s="1225">
        <v>2777.62201547</v>
      </c>
      <c r="D41" s="1225">
        <v>0.57793378000000006</v>
      </c>
      <c r="E41" s="1225">
        <v>1113.05226627</v>
      </c>
      <c r="F41" s="1225">
        <v>376.385807618174</v>
      </c>
      <c r="G41" s="1225">
        <v>10.034389189999999</v>
      </c>
      <c r="H41" s="1225">
        <v>48.983725999999997</v>
      </c>
      <c r="I41" s="1225">
        <v>165.03202427432001</v>
      </c>
      <c r="J41" s="1225">
        <v>215.22598784735169</v>
      </c>
      <c r="K41" s="1225">
        <v>812.73633096999993</v>
      </c>
      <c r="L41" s="1225">
        <v>6.6253858000000001</v>
      </c>
      <c r="M41" s="1225">
        <v>737.34452627804967</v>
      </c>
      <c r="N41" s="1225">
        <v>335.51876083999997</v>
      </c>
      <c r="O41" s="1225">
        <v>181.40816930176732</v>
      </c>
      <c r="P41" s="1225">
        <v>131.92288293999999</v>
      </c>
      <c r="Q41" s="1225">
        <v>3.8829729999999998</v>
      </c>
      <c r="R41" s="1225"/>
      <c r="S41" s="1225">
        <v>23.520863989999999</v>
      </c>
      <c r="T41" s="1225">
        <v>244.12732656999998</v>
      </c>
      <c r="U41" s="1225">
        <v>958.06435209000017</v>
      </c>
      <c r="V41" s="1225">
        <v>137.33578256999999</v>
      </c>
      <c r="W41" s="1225">
        <v>25.708040889999996</v>
      </c>
      <c r="X41" s="1229">
        <v>8592.7393414551188</v>
      </c>
      <c r="Y41" s="1225">
        <v>24.788491</v>
      </c>
      <c r="Z41" s="1229">
        <v>8617.5278324551182</v>
      </c>
    </row>
    <row r="42" spans="1:26" s="1233" customFormat="1" ht="21.75" customHeight="1" x14ac:dyDescent="0.25">
      <c r="A42" s="1231" t="s">
        <v>489</v>
      </c>
      <c r="B42" s="1232">
        <v>604.74894318255008</v>
      </c>
      <c r="C42" s="1232">
        <v>19974.391493280327</v>
      </c>
      <c r="D42" s="1232">
        <v>3.7700829300000001</v>
      </c>
      <c r="E42" s="1232">
        <v>6063.0882951507047</v>
      </c>
      <c r="F42" s="1232">
        <v>2301.3477931600005</v>
      </c>
      <c r="G42" s="1232">
        <v>31.838265270000001</v>
      </c>
      <c r="H42" s="1232">
        <v>507.47948661999993</v>
      </c>
      <c r="I42" s="1232">
        <v>2356.1146000299996</v>
      </c>
      <c r="J42" s="1232">
        <v>407.92944019000174</v>
      </c>
      <c r="K42" s="1232">
        <v>6895.1148065300004</v>
      </c>
      <c r="L42" s="1232">
        <v>34.210461920000007</v>
      </c>
      <c r="M42" s="1232">
        <v>6162.485301538446</v>
      </c>
      <c r="N42" s="1232">
        <v>1028.44116282</v>
      </c>
      <c r="O42" s="1232">
        <v>807.06329258537858</v>
      </c>
      <c r="P42" s="1232">
        <v>646.06468491408907</v>
      </c>
      <c r="Q42" s="1232">
        <v>19.705635699999998</v>
      </c>
      <c r="R42" s="1232">
        <v>0</v>
      </c>
      <c r="S42" s="1232">
        <v>41.483150870000003</v>
      </c>
      <c r="T42" s="1232">
        <v>926.58831684999984</v>
      </c>
      <c r="U42" s="1232">
        <v>7107.887636008998</v>
      </c>
      <c r="V42" s="1232">
        <v>3609.6704991400129</v>
      </c>
      <c r="W42" s="1232">
        <v>184.38002475000002</v>
      </c>
      <c r="X42" s="1229">
        <v>59713.803373440503</v>
      </c>
      <c r="Y42" s="1232">
        <v>1936.4674869400003</v>
      </c>
      <c r="Z42" s="1229">
        <v>61650.2708603805</v>
      </c>
    </row>
    <row r="43" spans="1:26" s="1227" customFormat="1" ht="21.75" customHeight="1" x14ac:dyDescent="0.25">
      <c r="A43" s="1224" t="s">
        <v>490</v>
      </c>
      <c r="B43" s="1225">
        <v>3474.8167302707793</v>
      </c>
      <c r="C43" s="1225">
        <v>100218.43827445946</v>
      </c>
      <c r="D43" s="1225">
        <v>534.36187482000003</v>
      </c>
      <c r="E43" s="1225">
        <v>27442.793971825991</v>
      </c>
      <c r="F43" s="1225">
        <v>39291.925291234351</v>
      </c>
      <c r="G43" s="1225">
        <v>25.497023499999994</v>
      </c>
      <c r="H43" s="1225">
        <v>3038.0571618600034</v>
      </c>
      <c r="I43" s="1225">
        <v>70693.858076319826</v>
      </c>
      <c r="J43" s="1225">
        <v>2129.62462490289</v>
      </c>
      <c r="K43" s="1225">
        <v>41457.010714360025</v>
      </c>
      <c r="L43" s="1225">
        <v>162.92477586000004</v>
      </c>
      <c r="M43" s="1225">
        <v>65101.300268606989</v>
      </c>
      <c r="N43" s="1225">
        <v>14614.16515536</v>
      </c>
      <c r="O43" s="1225">
        <v>1519.4856421527284</v>
      </c>
      <c r="P43" s="1225">
        <v>23971.922880894101</v>
      </c>
      <c r="Q43" s="1225">
        <v>380.53686733000001</v>
      </c>
      <c r="R43" s="1225"/>
      <c r="S43" s="1225">
        <v>363.63491470999992</v>
      </c>
      <c r="T43" s="1225">
        <v>8442.9767680000041</v>
      </c>
      <c r="U43" s="1225">
        <v>79905.039923820033</v>
      </c>
      <c r="V43" s="1225">
        <v>8427.0685872794529</v>
      </c>
      <c r="W43" s="1225">
        <v>3893.4172052399999</v>
      </c>
      <c r="X43" s="1229">
        <v>495088.8567328066</v>
      </c>
      <c r="Y43" s="1225">
        <v>2006.9162035300001</v>
      </c>
      <c r="Z43" s="1229">
        <v>497095.77293633658</v>
      </c>
    </row>
    <row r="44" spans="1:26" s="1227" customFormat="1" ht="21.75" customHeight="1" x14ac:dyDescent="0.25">
      <c r="A44" s="1228" t="s">
        <v>491</v>
      </c>
      <c r="B44" s="1225">
        <v>2644.6016133599996</v>
      </c>
      <c r="C44" s="1225">
        <v>10196.75289222</v>
      </c>
      <c r="D44" s="1225">
        <v>108.82504359000001</v>
      </c>
      <c r="E44" s="1225">
        <v>4662.6108273</v>
      </c>
      <c r="F44" s="1225">
        <v>2587.8874074900004</v>
      </c>
      <c r="G44" s="1225">
        <v>0</v>
      </c>
      <c r="H44" s="1225">
        <v>1137.3811885699999</v>
      </c>
      <c r="I44" s="1225">
        <v>10583.2664864</v>
      </c>
      <c r="J44" s="1225">
        <v>3010.1341619299997</v>
      </c>
      <c r="K44" s="1225">
        <v>6942.4776613700005</v>
      </c>
      <c r="L44" s="1225">
        <v>20.450069030000002</v>
      </c>
      <c r="M44" s="1225">
        <v>7360.737334139998</v>
      </c>
      <c r="N44" s="1225">
        <v>1193.7678855899999</v>
      </c>
      <c r="O44" s="1225">
        <v>214.49757006999999</v>
      </c>
      <c r="P44" s="1225">
        <v>2327.0767362183301</v>
      </c>
      <c r="Q44" s="1225">
        <v>46.174261569999992</v>
      </c>
      <c r="R44" s="1225"/>
      <c r="S44" s="1225">
        <v>107.59972288</v>
      </c>
      <c r="T44" s="1225">
        <v>1239.4837736099998</v>
      </c>
      <c r="U44" s="1225">
        <v>8672.1580092500008</v>
      </c>
      <c r="V44" s="1225">
        <v>1697.4356729600004</v>
      </c>
      <c r="W44" s="1225">
        <v>1047.2441095299998</v>
      </c>
      <c r="X44" s="1229">
        <v>65800.56242707833</v>
      </c>
      <c r="Y44" s="1225">
        <v>644.52661079999996</v>
      </c>
      <c r="Z44" s="1229">
        <v>66445.089037878337</v>
      </c>
    </row>
    <row r="45" spans="1:26" s="1227" customFormat="1" ht="21.75" customHeight="1" x14ac:dyDescent="0.25">
      <c r="A45" s="1234" t="s">
        <v>492</v>
      </c>
      <c r="B45" s="1225">
        <v>173.23941385999998</v>
      </c>
      <c r="C45" s="1225">
        <v>16807.6766288568</v>
      </c>
      <c r="D45" s="1225">
        <v>176.3186752</v>
      </c>
      <c r="E45" s="1225">
        <v>1485.3386108200002</v>
      </c>
      <c r="F45" s="1225">
        <v>642.93401890000007</v>
      </c>
      <c r="G45" s="1225">
        <v>0</v>
      </c>
      <c r="H45" s="1225">
        <v>180.44124014000002</v>
      </c>
      <c r="I45" s="1225">
        <v>920.66350545</v>
      </c>
      <c r="J45" s="1225">
        <v>285.03252968999999</v>
      </c>
      <c r="K45" s="1225">
        <v>405.81945778000005</v>
      </c>
      <c r="L45" s="1225">
        <v>6.8946680600000008</v>
      </c>
      <c r="M45" s="1225">
        <v>2298.7829620500002</v>
      </c>
      <c r="N45" s="1225">
        <v>130.48368237</v>
      </c>
      <c r="O45" s="1225">
        <v>8.5943369399999998</v>
      </c>
      <c r="P45" s="1225">
        <v>1618.3803155200001</v>
      </c>
      <c r="Q45" s="1225">
        <v>42.552244200000004</v>
      </c>
      <c r="R45" s="1225"/>
      <c r="S45" s="1225">
        <v>14.245291379999999</v>
      </c>
      <c r="T45" s="1225">
        <v>172.09584220000002</v>
      </c>
      <c r="U45" s="1225">
        <v>1643.8695272900002</v>
      </c>
      <c r="V45" s="1225">
        <v>269.14928498</v>
      </c>
      <c r="W45" s="1225">
        <v>155.86726244000002</v>
      </c>
      <c r="X45" s="1229">
        <v>27438.3794981268</v>
      </c>
      <c r="Y45" s="1225">
        <v>39.362632850000004</v>
      </c>
      <c r="Z45" s="1229">
        <v>27477.7421309768</v>
      </c>
    </row>
    <row r="46" spans="1:26" s="1227" customFormat="1" ht="21.75" customHeight="1" x14ac:dyDescent="0.25">
      <c r="A46" s="1234" t="s">
        <v>493</v>
      </c>
      <c r="B46" s="1225">
        <v>1343.73606277</v>
      </c>
      <c r="C46" s="1225">
        <v>10003.554670191601</v>
      </c>
      <c r="D46" s="1225">
        <v>268.35685194000001</v>
      </c>
      <c r="E46" s="1225">
        <v>2369.1867811200004</v>
      </c>
      <c r="F46" s="1225">
        <v>1644.8840345500003</v>
      </c>
      <c r="G46" s="1225">
        <v>29.127216390000005</v>
      </c>
      <c r="H46" s="1225">
        <v>556.20468362999986</v>
      </c>
      <c r="I46" s="1225">
        <v>7812.2092703799999</v>
      </c>
      <c r="J46" s="1225">
        <v>1843.6651158</v>
      </c>
      <c r="K46" s="1225">
        <v>4084.9578018999996</v>
      </c>
      <c r="L46" s="1225">
        <v>308.80999811000004</v>
      </c>
      <c r="M46" s="1225">
        <v>4393.9646546800004</v>
      </c>
      <c r="N46" s="1225">
        <v>1629.14824131</v>
      </c>
      <c r="O46" s="1225">
        <v>429.62112093000002</v>
      </c>
      <c r="P46" s="1225">
        <v>2819.1212129804703</v>
      </c>
      <c r="Q46" s="1225">
        <v>113.43379884000002</v>
      </c>
      <c r="R46" s="1225"/>
      <c r="S46" s="1225">
        <v>120.02036978999999</v>
      </c>
      <c r="T46" s="1225">
        <v>858.25301937999984</v>
      </c>
      <c r="U46" s="1225">
        <v>5466.8872431003228</v>
      </c>
      <c r="V46" s="1225">
        <v>722.12110149</v>
      </c>
      <c r="W46" s="1225">
        <v>542.00715195000009</v>
      </c>
      <c r="X46" s="1229">
        <v>47359.270401232388</v>
      </c>
      <c r="Y46" s="1225">
        <v>108.35670944</v>
      </c>
      <c r="Z46" s="1229">
        <v>47467.627110672387</v>
      </c>
    </row>
    <row r="47" spans="1:26" s="1227" customFormat="1" ht="21.75" customHeight="1" x14ac:dyDescent="0.25">
      <c r="A47" s="1235" t="s">
        <v>494</v>
      </c>
      <c r="B47" s="1225">
        <v>4161.5770899899999</v>
      </c>
      <c r="C47" s="1225">
        <v>37007.984191268399</v>
      </c>
      <c r="D47" s="1225">
        <v>553.50057073000005</v>
      </c>
      <c r="E47" s="1225">
        <v>8517.1362192400011</v>
      </c>
      <c r="F47" s="1225">
        <v>4875.7054609400002</v>
      </c>
      <c r="G47" s="1225">
        <v>29.127216390000005</v>
      </c>
      <c r="H47" s="1225">
        <v>1874.0271123399998</v>
      </c>
      <c r="I47" s="1225">
        <v>19316.139262230001</v>
      </c>
      <c r="J47" s="1225">
        <v>5138.8318074199997</v>
      </c>
      <c r="K47" s="1225">
        <v>11433.25492105</v>
      </c>
      <c r="L47" s="1225">
        <v>336.15473520000006</v>
      </c>
      <c r="M47" s="1225">
        <v>14053.484950869999</v>
      </c>
      <c r="N47" s="1225">
        <v>2953.3998092699999</v>
      </c>
      <c r="O47" s="1225">
        <v>652.71302794000007</v>
      </c>
      <c r="P47" s="1225">
        <v>6764.5782647187998</v>
      </c>
      <c r="Q47" s="1225">
        <v>202.16030461</v>
      </c>
      <c r="R47" s="1225"/>
      <c r="S47" s="1225">
        <v>241.86538404999999</v>
      </c>
      <c r="T47" s="1225">
        <v>2269.8326351899996</v>
      </c>
      <c r="U47" s="1225">
        <v>15782.914779640323</v>
      </c>
      <c r="V47" s="1225">
        <v>2688.7060594300001</v>
      </c>
      <c r="W47" s="1225">
        <v>1745.1185239199999</v>
      </c>
      <c r="X47" s="1229">
        <v>140598.21232643756</v>
      </c>
      <c r="Y47" s="1225">
        <v>792.24595309000006</v>
      </c>
      <c r="Z47" s="1229">
        <v>141390.45827952755</v>
      </c>
    </row>
    <row r="48" spans="1:26" s="1239" customFormat="1" ht="21.75" customHeight="1" x14ac:dyDescent="0.2">
      <c r="A48" s="1236" t="s">
        <v>495</v>
      </c>
      <c r="B48" s="1237">
        <v>-98.8519819650096</v>
      </c>
      <c r="C48" s="1237">
        <v>12702.073791852112</v>
      </c>
      <c r="D48" s="1237">
        <v>522.39462817000015</v>
      </c>
      <c r="E48" s="1237">
        <v>3930.2596443016082</v>
      </c>
      <c r="F48" s="1237">
        <v>3112.7357514891337</v>
      </c>
      <c r="G48" s="1237">
        <v>-4.7995226899999963</v>
      </c>
      <c r="H48" s="1237">
        <v>2208.2766343299963</v>
      </c>
      <c r="I48" s="1237">
        <v>2989.6677474924691</v>
      </c>
      <c r="J48" s="1237">
        <v>1499.3658706459591</v>
      </c>
      <c r="K48" s="1237">
        <v>-518.62559914001758</v>
      </c>
      <c r="L48" s="1237">
        <v>52.271920789999911</v>
      </c>
      <c r="M48" s="1237">
        <v>7339.6117532404242</v>
      </c>
      <c r="N48" s="1237">
        <v>1337.2054805599987</v>
      </c>
      <c r="O48" s="1237">
        <v>566.90928682998151</v>
      </c>
      <c r="P48" s="1237">
        <v>782.79684203710258</v>
      </c>
      <c r="Q48" s="1237">
        <v>47.07726607999993</v>
      </c>
      <c r="R48" s="1237">
        <v>0</v>
      </c>
      <c r="S48" s="1237">
        <v>129.17805901000003</v>
      </c>
      <c r="T48" s="1237">
        <v>178.91658530999666</v>
      </c>
      <c r="U48" s="1237">
        <v>9188.3690387096613</v>
      </c>
      <c r="V48" s="1237">
        <v>-296.10627671245675</v>
      </c>
      <c r="W48" s="1237">
        <v>107.92826025000022</v>
      </c>
      <c r="X48" s="1238">
        <v>45776.655180590969</v>
      </c>
      <c r="Y48" s="1237">
        <v>180.01138753999976</v>
      </c>
      <c r="Z48" s="1238">
        <v>45956.666568130968</v>
      </c>
    </row>
    <row r="49" spans="3:23" x14ac:dyDescent="0.25">
      <c r="C49" s="1241"/>
      <c r="D49" s="1242"/>
      <c r="E49" s="1242"/>
      <c r="F49" s="1242"/>
      <c r="G49" s="1242"/>
      <c r="H49" s="1242"/>
      <c r="I49" s="1242"/>
      <c r="J49" s="1242"/>
      <c r="K49" s="1242"/>
      <c r="L49" s="1242"/>
      <c r="M49" s="1242"/>
      <c r="N49" s="1242"/>
      <c r="O49" s="1242"/>
      <c r="P49" s="1242"/>
      <c r="Q49" s="1242"/>
      <c r="R49" s="1242"/>
      <c r="S49" s="1242"/>
      <c r="T49" s="1242"/>
      <c r="U49" s="1242"/>
      <c r="V49" s="1242"/>
      <c r="W49" s="1242"/>
    </row>
    <row r="50" spans="3:23" x14ac:dyDescent="0.25">
      <c r="C50" s="1243"/>
      <c r="D50" s="1244"/>
      <c r="E50" s="1244"/>
      <c r="F50" s="1244"/>
      <c r="G50" s="1244"/>
      <c r="H50" s="1244"/>
      <c r="I50" s="1244"/>
      <c r="J50" s="1244"/>
      <c r="K50" s="1244"/>
      <c r="L50" s="1244"/>
      <c r="M50" s="1244"/>
      <c r="N50" s="1244"/>
      <c r="O50" s="1244"/>
      <c r="P50" s="1244"/>
      <c r="Q50" s="1244"/>
      <c r="R50" s="1244"/>
      <c r="S50" s="1244"/>
      <c r="T50" s="1244"/>
      <c r="U50" s="1244"/>
      <c r="V50" s="1244"/>
      <c r="W50" s="1244"/>
    </row>
  </sheetData>
  <mergeCells count="9">
    <mergeCell ref="A1:E1"/>
    <mergeCell ref="A2:E2"/>
    <mergeCell ref="A3:B3"/>
    <mergeCell ref="V3:Z3"/>
    <mergeCell ref="A4:A5"/>
    <mergeCell ref="B4:W4"/>
    <mergeCell ref="X4:X5"/>
    <mergeCell ref="Y4:Y5"/>
    <mergeCell ref="Z4:Z5"/>
  </mergeCells>
  <pageMargins left="0.23622047244094499" right="0.17" top="0.74803149606299202" bottom="0.74803149606299202" header="0.31496062992126" footer="0.31496062992126"/>
  <pageSetup paperSize="9" scale="41" orientation="landscape" horizontalDpi="200" verticalDpi="200" r:id="rId1"/>
  <headerFooter>
    <oddFooter>&amp;C&amp;16 43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6" tint="0.79998168889431442"/>
  </sheetPr>
  <dimension ref="A1:Z55"/>
  <sheetViews>
    <sheetView zoomScale="90" zoomScaleNormal="90" zoomScaleSheetLayoutView="100" workbookViewId="0">
      <pane xSplit="1" ySplit="5" topLeftCell="B13" activePane="bottomRight" state="frozen"/>
      <selection activeCell="C46" sqref="C46"/>
      <selection pane="topRight" activeCell="C46" sqref="C46"/>
      <selection pane="bottomLeft" activeCell="C46" sqref="C46"/>
      <selection pane="bottomRight" activeCell="C46" sqref="C46"/>
    </sheetView>
  </sheetViews>
  <sheetFormatPr defaultColWidth="9" defaultRowHeight="15.75" x14ac:dyDescent="0.25"/>
  <cols>
    <col min="1" max="1" width="47" style="886" customWidth="1"/>
    <col min="2" max="2" width="10.75" style="886" customWidth="1"/>
    <col min="3" max="17" width="10.75" style="870" customWidth="1"/>
    <col min="18" max="18" width="10.75" style="870" hidden="1" customWidth="1"/>
    <col min="19" max="23" width="10.75" style="870" customWidth="1"/>
    <col min="24" max="24" width="14.75" style="870" customWidth="1"/>
    <col min="25" max="25" width="9.75" style="870" customWidth="1"/>
    <col min="26" max="26" width="14.75" style="870" customWidth="1"/>
    <col min="27" max="27" width="10.875" style="871" bestFit="1" customWidth="1"/>
    <col min="28" max="16384" width="9" style="871"/>
  </cols>
  <sheetData>
    <row r="1" spans="1:26" ht="28.5" x14ac:dyDescent="0.45">
      <c r="A1" s="1709" t="s">
        <v>734</v>
      </c>
      <c r="B1" s="1709"/>
      <c r="C1" s="1709"/>
    </row>
    <row r="2" spans="1:26" ht="28.5" x14ac:dyDescent="0.45">
      <c r="A2" s="1709" t="s">
        <v>790</v>
      </c>
      <c r="B2" s="1709"/>
      <c r="C2" s="1709"/>
    </row>
    <row r="3" spans="1:26" ht="21" x14ac:dyDescent="0.35">
      <c r="A3" s="1715"/>
      <c r="B3" s="1715"/>
      <c r="V3" s="1718" t="s">
        <v>249</v>
      </c>
      <c r="W3" s="1718"/>
      <c r="X3" s="1718"/>
      <c r="Y3" s="1718"/>
      <c r="Z3" s="1718"/>
    </row>
    <row r="4" spans="1:26" s="872" customFormat="1" ht="30" customHeight="1" x14ac:dyDescent="0.25">
      <c r="A4" s="1716" t="s">
        <v>0</v>
      </c>
      <c r="B4" s="1717" t="s">
        <v>952</v>
      </c>
      <c r="C4" s="1717"/>
      <c r="D4" s="1717"/>
      <c r="E4" s="1717"/>
      <c r="F4" s="1717"/>
      <c r="G4" s="1717"/>
      <c r="H4" s="1717"/>
      <c r="I4" s="1717"/>
      <c r="J4" s="1717"/>
      <c r="K4" s="1717"/>
      <c r="L4" s="1717"/>
      <c r="M4" s="1717"/>
      <c r="N4" s="1717"/>
      <c r="O4" s="1717"/>
      <c r="P4" s="1717"/>
      <c r="Q4" s="1717"/>
      <c r="R4" s="1717"/>
      <c r="S4" s="1717"/>
      <c r="T4" s="1717"/>
      <c r="U4" s="1717"/>
      <c r="V4" s="1717"/>
      <c r="W4" s="1717"/>
      <c r="X4" s="1710" t="s">
        <v>250</v>
      </c>
      <c r="Y4" s="1712" t="s">
        <v>355</v>
      </c>
      <c r="Z4" s="1710" t="s">
        <v>381</v>
      </c>
    </row>
    <row r="5" spans="1:26" s="872" customFormat="1" ht="30" customHeight="1" x14ac:dyDescent="0.25">
      <c r="A5" s="1716"/>
      <c r="B5" s="1245" t="s">
        <v>637</v>
      </c>
      <c r="C5" s="1245" t="s">
        <v>159</v>
      </c>
      <c r="D5" s="1245" t="s">
        <v>746</v>
      </c>
      <c r="E5" s="1245" t="s">
        <v>160</v>
      </c>
      <c r="F5" s="1245" t="s">
        <v>161</v>
      </c>
      <c r="G5" s="1245" t="s">
        <v>162</v>
      </c>
      <c r="H5" s="1245" t="s">
        <v>163</v>
      </c>
      <c r="I5" s="1245" t="s">
        <v>164</v>
      </c>
      <c r="J5" s="1245" t="s">
        <v>165</v>
      </c>
      <c r="K5" s="1245" t="s">
        <v>166</v>
      </c>
      <c r="L5" s="1245" t="s">
        <v>694</v>
      </c>
      <c r="M5" s="1245" t="s">
        <v>167</v>
      </c>
      <c r="N5" s="1245" t="s">
        <v>168</v>
      </c>
      <c r="O5" s="1245" t="s">
        <v>169</v>
      </c>
      <c r="P5" s="1245" t="s">
        <v>170</v>
      </c>
      <c r="Q5" s="1245" t="s">
        <v>171</v>
      </c>
      <c r="R5" s="1068" t="s">
        <v>172</v>
      </c>
      <c r="S5" s="1245" t="s">
        <v>747</v>
      </c>
      <c r="T5" s="1245" t="s">
        <v>1005</v>
      </c>
      <c r="U5" s="1245" t="s">
        <v>173</v>
      </c>
      <c r="V5" s="1245" t="s">
        <v>174</v>
      </c>
      <c r="W5" s="1245" t="s">
        <v>696</v>
      </c>
      <c r="X5" s="1711"/>
      <c r="Y5" s="1713"/>
      <c r="Z5" s="1714"/>
    </row>
    <row r="6" spans="1:26" s="874" customFormat="1" ht="18.75" x14ac:dyDescent="0.2">
      <c r="A6" s="873" t="s">
        <v>948</v>
      </c>
      <c r="B6" s="1380">
        <v>6950.0096706157692</v>
      </c>
      <c r="C6" s="1380">
        <v>122443.85084142999</v>
      </c>
      <c r="D6" s="1380">
        <v>1359.6801291199999</v>
      </c>
      <c r="E6" s="1380">
        <v>32601.973385657595</v>
      </c>
      <c r="F6" s="1380">
        <v>34579.184496096677</v>
      </c>
      <c r="G6" s="1380">
        <v>32.125697119999998</v>
      </c>
      <c r="H6" s="1380">
        <v>6138.1284349399994</v>
      </c>
      <c r="I6" s="1380">
        <v>76436.458155362299</v>
      </c>
      <c r="J6" s="1380">
        <v>7923.78444995885</v>
      </c>
      <c r="K6" s="1380">
        <v>41835.511383389996</v>
      </c>
      <c r="L6" s="1380">
        <v>432.42894608000006</v>
      </c>
      <c r="M6" s="1380">
        <v>66118.427074417385</v>
      </c>
      <c r="N6" s="1380">
        <v>14686.6472722</v>
      </c>
      <c r="O6" s="1380">
        <v>2355.1030234642099</v>
      </c>
      <c r="P6" s="1380">
        <v>27868.3569001</v>
      </c>
      <c r="Q6" s="1380">
        <v>545.52883184000007</v>
      </c>
      <c r="R6" s="1381"/>
      <c r="S6" s="1382">
        <v>612.37976923999986</v>
      </c>
      <c r="T6" s="1380">
        <v>9172.2774482000004</v>
      </c>
      <c r="U6" s="1380">
        <v>87635.504372030016</v>
      </c>
      <c r="V6" s="1380">
        <v>9595.4266545169958</v>
      </c>
      <c r="W6" s="1380">
        <v>5088.1237884499997</v>
      </c>
      <c r="X6" s="1383">
        <v>554410.91072422976</v>
      </c>
      <c r="Y6" s="1380">
        <v>2907.8290925599999</v>
      </c>
      <c r="Z6" s="1383">
        <v>557318.73981678975</v>
      </c>
    </row>
    <row r="7" spans="1:26" s="874" customFormat="1" ht="18.75" x14ac:dyDescent="0.2">
      <c r="A7" s="873" t="s">
        <v>949</v>
      </c>
      <c r="B7" s="1380">
        <v>24.043037209999998</v>
      </c>
      <c r="C7" s="1380">
        <v>695.95016901999998</v>
      </c>
      <c r="D7" s="1380">
        <v>1.60053292</v>
      </c>
      <c r="E7" s="1380">
        <v>247.84038468999987</v>
      </c>
      <c r="F7" s="1380">
        <v>530.84067107999999</v>
      </c>
      <c r="G7" s="1380">
        <v>0</v>
      </c>
      <c r="H7" s="1380">
        <v>83.938865580000027</v>
      </c>
      <c r="I7" s="1380">
        <v>504.70712603000101</v>
      </c>
      <c r="J7" s="1380">
        <v>309.20516449000002</v>
      </c>
      <c r="K7" s="1380">
        <v>947.29222604999995</v>
      </c>
      <c r="L7" s="1380">
        <v>0.38475574000000001</v>
      </c>
      <c r="M7" s="1380">
        <v>40.811862050000009</v>
      </c>
      <c r="N7" s="1380">
        <v>40.059739229999998</v>
      </c>
      <c r="O7" s="1380">
        <v>7.2973878585000005</v>
      </c>
      <c r="P7" s="1380">
        <v>101.98309454000001</v>
      </c>
      <c r="Q7" s="1380">
        <v>5.6120286300000002</v>
      </c>
      <c r="R7" s="1381"/>
      <c r="S7" s="1382">
        <v>15.517154439999999</v>
      </c>
      <c r="T7" s="1380">
        <v>103.28241451</v>
      </c>
      <c r="U7" s="1380">
        <v>35.963427510000002</v>
      </c>
      <c r="V7" s="1380">
        <v>103.66029164999999</v>
      </c>
      <c r="W7" s="1380">
        <v>11.43220084</v>
      </c>
      <c r="X7" s="1383">
        <v>3811.4225340685007</v>
      </c>
      <c r="Y7" s="1380">
        <v>2.7410462400000002</v>
      </c>
      <c r="Z7" s="1383">
        <v>3814.1635803085005</v>
      </c>
    </row>
    <row r="8" spans="1:26" s="874" customFormat="1" ht="18.75" x14ac:dyDescent="0.2">
      <c r="A8" s="873" t="s">
        <v>950</v>
      </c>
      <c r="B8" s="1380">
        <v>563.48913046999996</v>
      </c>
      <c r="C8" s="1380">
        <v>26788.695247130003</v>
      </c>
      <c r="D8" s="1380">
        <v>248.97641168000001</v>
      </c>
      <c r="E8" s="1380">
        <v>7040.3760650200002</v>
      </c>
      <c r="F8" s="1380">
        <v>12170.341336486799</v>
      </c>
      <c r="G8" s="1380">
        <v>17.699020079999997</v>
      </c>
      <c r="H8" s="1380">
        <v>898.29360800999984</v>
      </c>
      <c r="I8" s="1380">
        <v>16058.49980465</v>
      </c>
      <c r="J8" s="1380">
        <v>534.83268852000003</v>
      </c>
      <c r="K8" s="1380">
        <v>9588.8364268299993</v>
      </c>
      <c r="L8" s="1380">
        <v>118.53773003000001</v>
      </c>
      <c r="M8" s="1380">
        <v>20335.158036250006</v>
      </c>
      <c r="N8" s="1380">
        <v>4178.0634337600004</v>
      </c>
      <c r="O8" s="1380">
        <v>376.7075456</v>
      </c>
      <c r="P8" s="1380">
        <v>3548.9579930100003</v>
      </c>
      <c r="Q8" s="1380">
        <v>78.633577550000012</v>
      </c>
      <c r="R8" s="1381"/>
      <c r="S8" s="1382">
        <v>106.78143409</v>
      </c>
      <c r="T8" s="1380">
        <v>1616.16612579</v>
      </c>
      <c r="U8" s="1380">
        <v>17204.855942630002</v>
      </c>
      <c r="V8" s="1380">
        <v>1120.5814238299999</v>
      </c>
      <c r="W8" s="1380">
        <v>646.90800012</v>
      </c>
      <c r="X8" s="1383">
        <v>123241.39098153681</v>
      </c>
      <c r="Y8" s="1380">
        <v>68.603405359999996</v>
      </c>
      <c r="Z8" s="1383">
        <v>123309.99438689681</v>
      </c>
    </row>
    <row r="9" spans="1:26" s="874" customFormat="1" ht="18.75" x14ac:dyDescent="0.2">
      <c r="A9" s="1435" t="s">
        <v>951</v>
      </c>
      <c r="B9" s="1436">
        <v>7537.5418382957687</v>
      </c>
      <c r="C9" s="1436">
        <v>149928.49625758</v>
      </c>
      <c r="D9" s="1436">
        <v>1610.2570737199999</v>
      </c>
      <c r="E9" s="1436">
        <v>39890.189835367593</v>
      </c>
      <c r="F9" s="1436">
        <v>47280.366503663477</v>
      </c>
      <c r="G9" s="1436">
        <v>49.824717199999995</v>
      </c>
      <c r="H9" s="1436">
        <v>7120.3609085299995</v>
      </c>
      <c r="I9" s="1436">
        <v>92999.665086042296</v>
      </c>
      <c r="J9" s="1436">
        <v>8767.8223029688506</v>
      </c>
      <c r="K9" s="1436">
        <v>52371.640036269993</v>
      </c>
      <c r="L9" s="1436">
        <v>551.35143185000004</v>
      </c>
      <c r="M9" s="1436">
        <v>86494.396972717397</v>
      </c>
      <c r="N9" s="1436">
        <v>18904.770445189999</v>
      </c>
      <c r="O9" s="1436">
        <v>2739.1079569227095</v>
      </c>
      <c r="P9" s="1436">
        <v>31519.297987649999</v>
      </c>
      <c r="Q9" s="1436">
        <v>629.77443802000016</v>
      </c>
      <c r="R9" s="1437">
        <v>0</v>
      </c>
      <c r="S9" s="1436">
        <v>734.67835776999982</v>
      </c>
      <c r="T9" s="1436">
        <v>10891.7259885</v>
      </c>
      <c r="U9" s="1436">
        <v>104876.32374217002</v>
      </c>
      <c r="V9" s="1436">
        <v>10819.668369996994</v>
      </c>
      <c r="W9" s="1436">
        <v>5746.4639894100001</v>
      </c>
      <c r="X9" s="1386">
        <v>681463.72423983505</v>
      </c>
      <c r="Y9" s="1436">
        <v>2979.1735441599999</v>
      </c>
      <c r="Z9" s="1386">
        <v>684442.89778399502</v>
      </c>
    </row>
    <row r="10" spans="1:26" s="874" customFormat="1" ht="18.75" x14ac:dyDescent="0.2">
      <c r="A10" s="873" t="s">
        <v>947</v>
      </c>
      <c r="B10" s="1381">
        <v>1176.2079495382291</v>
      </c>
      <c r="C10" s="1430">
        <v>-5860.2816624800998</v>
      </c>
      <c r="D10" s="1430">
        <v>-490.64513819000001</v>
      </c>
      <c r="E10" s="1381">
        <v>5867.2024789852903</v>
      </c>
      <c r="F10" s="1381">
        <v>1123.9065991343384</v>
      </c>
      <c r="G10" s="1381">
        <v>-7.9528367300000005</v>
      </c>
      <c r="H10" s="1381">
        <v>814.19874800000377</v>
      </c>
      <c r="I10" s="1381">
        <v>21764.718699949797</v>
      </c>
      <c r="J10" s="1430">
        <v>-82.560088147113802</v>
      </c>
      <c r="K10" s="1430">
        <v>-9260.951477199982</v>
      </c>
      <c r="L10" s="1381">
        <v>-267.24495980999995</v>
      </c>
      <c r="M10" s="1381">
        <v>14466.818255508544</v>
      </c>
      <c r="N10" s="1381">
        <v>2123.5521035699799</v>
      </c>
      <c r="O10" s="1430">
        <v>-853.78565735007999</v>
      </c>
      <c r="P10" s="1381">
        <v>9578.0489685499706</v>
      </c>
      <c r="Q10" s="1381">
        <v>175.48648</v>
      </c>
      <c r="R10" s="1381"/>
      <c r="S10" s="1424">
        <v>-278.68787663000012</v>
      </c>
      <c r="T10" s="1381">
        <v>88.786727510002137</v>
      </c>
      <c r="U10" s="1381">
        <v>14913.394428290039</v>
      </c>
      <c r="V10" s="1381">
        <v>3247.6136371394387</v>
      </c>
      <c r="W10" s="1381">
        <v>2242.9253641800001</v>
      </c>
      <c r="X10" s="1383">
        <v>60480.75074381836</v>
      </c>
      <c r="Y10" s="1380">
        <v>-9.0230700400000394</v>
      </c>
      <c r="Z10" s="1383">
        <v>60471.727673778361</v>
      </c>
    </row>
    <row r="11" spans="1:26" s="874" customFormat="1" ht="18.75" x14ac:dyDescent="0.2">
      <c r="A11" s="873" t="s">
        <v>945</v>
      </c>
      <c r="B11" s="1381">
        <v>0</v>
      </c>
      <c r="C11" s="1381">
        <v>0</v>
      </c>
      <c r="D11" s="1381">
        <v>0</v>
      </c>
      <c r="E11" s="1381">
        <v>0</v>
      </c>
      <c r="F11" s="1381">
        <v>0</v>
      </c>
      <c r="G11" s="1381">
        <v>-3.0363020000000001</v>
      </c>
      <c r="H11" s="1381">
        <v>0</v>
      </c>
      <c r="I11" s="1381">
        <v>0</v>
      </c>
      <c r="J11" s="1381">
        <v>0</v>
      </c>
      <c r="K11" s="1381">
        <v>0</v>
      </c>
      <c r="L11" s="1381">
        <v>0</v>
      </c>
      <c r="M11" s="1381">
        <v>0</v>
      </c>
      <c r="N11" s="1381">
        <v>0</v>
      </c>
      <c r="O11" s="1381">
        <v>85.58123259213869</v>
      </c>
      <c r="P11" s="1381">
        <v>0</v>
      </c>
      <c r="Q11" s="1381">
        <v>0</v>
      </c>
      <c r="R11" s="1381"/>
      <c r="S11" s="1387">
        <v>0</v>
      </c>
      <c r="T11" s="1381">
        <v>0</v>
      </c>
      <c r="U11" s="1381">
        <v>0</v>
      </c>
      <c r="V11" s="1381">
        <v>0</v>
      </c>
      <c r="W11" s="1381">
        <v>0</v>
      </c>
      <c r="X11" s="1383">
        <v>82.544930592138684</v>
      </c>
      <c r="Y11" s="1380">
        <v>0</v>
      </c>
      <c r="Z11" s="1383">
        <v>82.544930592138684</v>
      </c>
    </row>
    <row r="12" spans="1:26" s="874" customFormat="1" ht="18.75" x14ac:dyDescent="0.2">
      <c r="A12" s="873" t="s">
        <v>946</v>
      </c>
      <c r="B12" s="1381">
        <v>1693.8598375500001</v>
      </c>
      <c r="C12" s="1381">
        <v>86104.3284436596</v>
      </c>
      <c r="D12" s="1381">
        <v>1021.2369300800001</v>
      </c>
      <c r="E12" s="1381">
        <v>15512.503197689995</v>
      </c>
      <c r="F12" s="1381">
        <v>35866.670898940007</v>
      </c>
      <c r="G12" s="1381">
        <v>4.6478969599999997</v>
      </c>
      <c r="H12" s="1381">
        <v>1716.3789272399997</v>
      </c>
      <c r="I12" s="1381">
        <v>46573.024776339997</v>
      </c>
      <c r="J12" s="1381">
        <v>1804.2552728599999</v>
      </c>
      <c r="K12" s="1381">
        <v>43822.847385030007</v>
      </c>
      <c r="L12" s="1381">
        <v>395.95927375000002</v>
      </c>
      <c r="M12" s="1381">
        <v>44471.996711560001</v>
      </c>
      <c r="N12" s="1381">
        <v>11462.171888969999</v>
      </c>
      <c r="O12" s="1381">
        <v>1480.6267743252899</v>
      </c>
      <c r="P12" s="1381">
        <v>13747.80922743</v>
      </c>
      <c r="Q12" s="1381">
        <v>185.34475163000002</v>
      </c>
      <c r="R12" s="1381"/>
      <c r="S12" s="1387">
        <v>600.83964047000006</v>
      </c>
      <c r="T12" s="1381">
        <v>7427.6017236400003</v>
      </c>
      <c r="U12" s="1381">
        <v>57883.757859520992</v>
      </c>
      <c r="V12" s="1381">
        <v>1569.7844510000014</v>
      </c>
      <c r="W12" s="1381">
        <v>1466.11181631</v>
      </c>
      <c r="X12" s="1383">
        <v>374811.75768495578</v>
      </c>
      <c r="Y12" s="1380">
        <v>79.471786629999997</v>
      </c>
      <c r="Z12" s="1383">
        <v>374891.22947158577</v>
      </c>
    </row>
    <row r="13" spans="1:26" s="874" customFormat="1" ht="18.75" x14ac:dyDescent="0.2">
      <c r="A13" s="873" t="s">
        <v>943</v>
      </c>
      <c r="B13" s="1381">
        <v>604.74894318255008</v>
      </c>
      <c r="C13" s="1381">
        <v>19974.3914932804</v>
      </c>
      <c r="D13" s="1381">
        <v>3.7700829300000001</v>
      </c>
      <c r="E13" s="1381">
        <v>6063.0882951507056</v>
      </c>
      <c r="F13" s="1381">
        <v>2301.34779316</v>
      </c>
      <c r="G13" s="1381">
        <v>31.838265270000001</v>
      </c>
      <c r="H13" s="1381">
        <v>507.47948661999999</v>
      </c>
      <c r="I13" s="1381">
        <v>2356.11460003</v>
      </c>
      <c r="J13" s="1381">
        <v>407.92944018999998</v>
      </c>
      <c r="K13" s="1381">
        <v>6895.1148065299994</v>
      </c>
      <c r="L13" s="1381">
        <v>34.21046192</v>
      </c>
      <c r="M13" s="1381">
        <v>6162.4853015384442</v>
      </c>
      <c r="N13" s="1381">
        <v>1028.44116282</v>
      </c>
      <c r="O13" s="1381">
        <v>807.06329258537801</v>
      </c>
      <c r="P13" s="1381">
        <v>646.06468491408896</v>
      </c>
      <c r="Q13" s="1381">
        <v>19.705635699999998</v>
      </c>
      <c r="R13" s="1381"/>
      <c r="S13" s="1387">
        <v>41.483150870000003</v>
      </c>
      <c r="T13" s="1381">
        <v>926.58831685000007</v>
      </c>
      <c r="U13" s="1381">
        <v>7107.8876360089998</v>
      </c>
      <c r="V13" s="1381">
        <v>3609.6704991400129</v>
      </c>
      <c r="W13" s="1381">
        <v>184.38002475000002</v>
      </c>
      <c r="X13" s="1383">
        <v>59713.803373440576</v>
      </c>
      <c r="Y13" s="1380">
        <v>1936.4674869400001</v>
      </c>
      <c r="Z13" s="1383">
        <v>61650.270860380573</v>
      </c>
    </row>
    <row r="14" spans="1:26" s="874" customFormat="1" ht="18.75" x14ac:dyDescent="0.2">
      <c r="A14" s="873" t="s">
        <v>944</v>
      </c>
      <c r="B14" s="1381">
        <v>2644.6016133599996</v>
      </c>
      <c r="C14" s="1381">
        <v>10196.75289222</v>
      </c>
      <c r="D14" s="1381">
        <v>108.82504359000001</v>
      </c>
      <c r="E14" s="1381">
        <v>4662.6108273</v>
      </c>
      <c r="F14" s="1381">
        <v>2587.8874074900004</v>
      </c>
      <c r="G14" s="1381">
        <v>0</v>
      </c>
      <c r="H14" s="1381">
        <v>1137.3811885699999</v>
      </c>
      <c r="I14" s="1381">
        <v>10583.2664864</v>
      </c>
      <c r="J14" s="1381">
        <v>3010.1341619299997</v>
      </c>
      <c r="K14" s="1381">
        <v>6942.4776613700005</v>
      </c>
      <c r="L14" s="1381">
        <v>20.450069030000002</v>
      </c>
      <c r="M14" s="1381">
        <v>7360.737334139998</v>
      </c>
      <c r="N14" s="1381">
        <v>1193.7678855899999</v>
      </c>
      <c r="O14" s="1381">
        <v>214.49757006999999</v>
      </c>
      <c r="P14" s="1381">
        <v>2327.0767362183301</v>
      </c>
      <c r="Q14" s="1381">
        <v>46.174261569999992</v>
      </c>
      <c r="R14" s="1381"/>
      <c r="S14" s="1387">
        <v>107.59972288</v>
      </c>
      <c r="T14" s="1381">
        <v>1239.4837736099998</v>
      </c>
      <c r="U14" s="1381">
        <v>8672.1580092500008</v>
      </c>
      <c r="V14" s="1381">
        <v>1697.4356729600004</v>
      </c>
      <c r="W14" s="1381">
        <v>1047.2441095299998</v>
      </c>
      <c r="X14" s="1383">
        <v>65800.56242707833</v>
      </c>
      <c r="Y14" s="1380">
        <v>644.52661079999996</v>
      </c>
      <c r="Z14" s="1383">
        <v>66445.089037878337</v>
      </c>
    </row>
    <row r="15" spans="1:26" s="874" customFormat="1" ht="18.75" x14ac:dyDescent="0.2">
      <c r="A15" s="873" t="s">
        <v>942</v>
      </c>
      <c r="B15" s="1381">
        <v>173.23941385999998</v>
      </c>
      <c r="C15" s="1381">
        <v>16807.6766288568</v>
      </c>
      <c r="D15" s="1381">
        <v>176.3186752</v>
      </c>
      <c r="E15" s="1381">
        <v>1485.3386108200002</v>
      </c>
      <c r="F15" s="1381">
        <v>642.93401890000007</v>
      </c>
      <c r="G15" s="1381">
        <v>0</v>
      </c>
      <c r="H15" s="1381">
        <v>180.44124014000002</v>
      </c>
      <c r="I15" s="1381">
        <v>920.66350545</v>
      </c>
      <c r="J15" s="1381">
        <v>285.03252968999999</v>
      </c>
      <c r="K15" s="1381">
        <v>405.81945778000005</v>
      </c>
      <c r="L15" s="1381">
        <v>6.8946680600000008</v>
      </c>
      <c r="M15" s="1381">
        <v>2298.7829620500002</v>
      </c>
      <c r="N15" s="1381">
        <v>130.48368237</v>
      </c>
      <c r="O15" s="1381">
        <v>8.5943369399999998</v>
      </c>
      <c r="P15" s="1381">
        <v>1618.3803155200001</v>
      </c>
      <c r="Q15" s="1381">
        <v>42.552244200000004</v>
      </c>
      <c r="R15" s="1381"/>
      <c r="S15" s="1387">
        <v>14.245291379999999</v>
      </c>
      <c r="T15" s="1381">
        <v>172.09584220000002</v>
      </c>
      <c r="U15" s="1381">
        <v>1643.8695272900002</v>
      </c>
      <c r="V15" s="1381">
        <v>269.14928498</v>
      </c>
      <c r="W15" s="1381">
        <v>155.86726244000002</v>
      </c>
      <c r="X15" s="1383">
        <v>27438.3794981268</v>
      </c>
      <c r="Y15" s="1380">
        <v>39.362632850000004</v>
      </c>
      <c r="Z15" s="1383">
        <v>27477.7421309768</v>
      </c>
    </row>
    <row r="16" spans="1:26" s="874" customFormat="1" ht="18.75" x14ac:dyDescent="0.2">
      <c r="A16" s="873" t="s">
        <v>940</v>
      </c>
      <c r="B16" s="1381">
        <v>1343.73606277</v>
      </c>
      <c r="C16" s="1381">
        <v>10003.554670191601</v>
      </c>
      <c r="D16" s="1381">
        <v>268.35685194000001</v>
      </c>
      <c r="E16" s="1381">
        <v>2369.1867811200004</v>
      </c>
      <c r="F16" s="1381">
        <v>1644.8840345500003</v>
      </c>
      <c r="G16" s="1381">
        <v>29.127216390000001</v>
      </c>
      <c r="H16" s="1381">
        <v>556.20468362999986</v>
      </c>
      <c r="I16" s="1381">
        <v>7812.2092703799999</v>
      </c>
      <c r="J16" s="1381">
        <v>1843.6651158</v>
      </c>
      <c r="K16" s="1381">
        <v>4084.9578018999996</v>
      </c>
      <c r="L16" s="1381">
        <v>308.80999811000004</v>
      </c>
      <c r="M16" s="1381">
        <v>4393.9646546800004</v>
      </c>
      <c r="N16" s="1381">
        <v>1629.14824131</v>
      </c>
      <c r="O16" s="1381">
        <v>429.62112093000002</v>
      </c>
      <c r="P16" s="1381">
        <v>2819.1212129804703</v>
      </c>
      <c r="Q16" s="1381">
        <v>113.43379884000002</v>
      </c>
      <c r="R16" s="1381"/>
      <c r="S16" s="1387">
        <v>120.02036978999999</v>
      </c>
      <c r="T16" s="1381">
        <v>858.25301937999984</v>
      </c>
      <c r="U16" s="1381">
        <v>5466.8872431003228</v>
      </c>
      <c r="V16" s="1381">
        <v>722.12110149</v>
      </c>
      <c r="W16" s="1381">
        <v>542.00715195000009</v>
      </c>
      <c r="X16" s="1383">
        <v>47359.270401232388</v>
      </c>
      <c r="Y16" s="1380">
        <v>108.35670944</v>
      </c>
      <c r="Z16" s="1383">
        <v>47467.627110672387</v>
      </c>
    </row>
    <row r="17" spans="1:26" s="1438" customFormat="1" ht="18.75" x14ac:dyDescent="0.2">
      <c r="A17" s="1435" t="s">
        <v>941</v>
      </c>
      <c r="B17" s="1436">
        <v>7636.3938202607796</v>
      </c>
      <c r="C17" s="1436">
        <v>137226.4224657283</v>
      </c>
      <c r="D17" s="1436">
        <v>1087.8624455500001</v>
      </c>
      <c r="E17" s="1436">
        <v>35959.930191065992</v>
      </c>
      <c r="F17" s="1436">
        <v>44167.630752174344</v>
      </c>
      <c r="G17" s="1436">
        <v>54.624239889999998</v>
      </c>
      <c r="H17" s="1436">
        <v>4912.0842742000032</v>
      </c>
      <c r="I17" s="1436">
        <v>90009.997338549787</v>
      </c>
      <c r="J17" s="1436">
        <v>7268.456432322886</v>
      </c>
      <c r="K17" s="1436">
        <v>52890.265635410025</v>
      </c>
      <c r="L17" s="1436">
        <v>499.07951106000013</v>
      </c>
      <c r="M17" s="1436">
        <v>79154.785219476995</v>
      </c>
      <c r="N17" s="1436">
        <v>17567.564964629979</v>
      </c>
      <c r="O17" s="1436">
        <v>2172.1986700927264</v>
      </c>
      <c r="P17" s="1436">
        <v>30736.50114561286</v>
      </c>
      <c r="Q17" s="1436">
        <v>582.69717194000009</v>
      </c>
      <c r="R17" s="1437">
        <v>0</v>
      </c>
      <c r="S17" s="1436">
        <v>605.50029875999996</v>
      </c>
      <c r="T17" s="1436">
        <v>10712.809403190002</v>
      </c>
      <c r="U17" s="1436">
        <v>95687.95470346036</v>
      </c>
      <c r="V17" s="1436">
        <v>11115.774646709453</v>
      </c>
      <c r="W17" s="1436">
        <v>5638.5357291599994</v>
      </c>
      <c r="X17" s="1386">
        <v>635687.06905924447</v>
      </c>
      <c r="Y17" s="1436">
        <v>2799.1621566200001</v>
      </c>
      <c r="Z17" s="1386">
        <v>638486.23121586442</v>
      </c>
    </row>
    <row r="18" spans="1:26" s="874" customFormat="1" ht="18.75" x14ac:dyDescent="0.2">
      <c r="A18" s="873" t="s">
        <v>937</v>
      </c>
      <c r="B18" s="1430">
        <v>-98.851981965009202</v>
      </c>
      <c r="C18" s="1381">
        <v>12702.073791851701</v>
      </c>
      <c r="D18" s="1381">
        <v>522.39462817000003</v>
      </c>
      <c r="E18" s="1381">
        <v>3930.259644301605</v>
      </c>
      <c r="F18" s="1381">
        <v>3112.7357514891301</v>
      </c>
      <c r="G18" s="1430">
        <v>-4.6718654200000014</v>
      </c>
      <c r="H18" s="1381">
        <v>2208.2766343299959</v>
      </c>
      <c r="I18" s="1381">
        <v>2989.6677474925</v>
      </c>
      <c r="J18" s="1381">
        <v>1499.3658706459639</v>
      </c>
      <c r="K18" s="1430">
        <v>-518.62559914001849</v>
      </c>
      <c r="L18" s="1381">
        <v>52.27192078999996</v>
      </c>
      <c r="M18" s="1381">
        <v>7339.6117532404214</v>
      </c>
      <c r="N18" s="1381">
        <v>1337.2054805600201</v>
      </c>
      <c r="O18" s="1381">
        <v>566.90928682998333</v>
      </c>
      <c r="P18" s="1381">
        <v>782.796842037141</v>
      </c>
      <c r="Q18" s="1381">
        <v>47.07726607999998</v>
      </c>
      <c r="R18" s="1381"/>
      <c r="S18" s="1387">
        <v>129.17805901000008</v>
      </c>
      <c r="T18" s="1381">
        <v>178.91658530999757</v>
      </c>
      <c r="U18" s="1381">
        <v>9188.3690387096522</v>
      </c>
      <c r="V18" s="1430">
        <v>-296.10627671245766</v>
      </c>
      <c r="W18" s="1381">
        <v>107.92826025000024</v>
      </c>
      <c r="X18" s="1383">
        <v>45776.782837860628</v>
      </c>
      <c r="Y18" s="1380">
        <v>180.01138754000004</v>
      </c>
      <c r="Z18" s="1383">
        <v>45956.794225400627</v>
      </c>
    </row>
    <row r="19" spans="1:26" s="874" customFormat="1" ht="18.75" x14ac:dyDescent="0.2">
      <c r="A19" s="873" t="s">
        <v>938</v>
      </c>
      <c r="B19" s="1381">
        <v>0</v>
      </c>
      <c r="C19" s="1381">
        <v>226.98715491999999</v>
      </c>
      <c r="D19" s="1381">
        <v>2.7813528599999997</v>
      </c>
      <c r="E19" s="1381">
        <v>175.05789529000003</v>
      </c>
      <c r="F19" s="1381">
        <v>100.90709679</v>
      </c>
      <c r="G19" s="1381">
        <v>0.21014562000000001</v>
      </c>
      <c r="H19" s="1381">
        <v>0.20696618</v>
      </c>
      <c r="I19" s="1381">
        <v>121.37942126</v>
      </c>
      <c r="J19" s="1430">
        <v>-11.659079330000001</v>
      </c>
      <c r="K19" s="1381">
        <v>58.183978770000003</v>
      </c>
      <c r="L19" s="1381">
        <v>14.707785250000001</v>
      </c>
      <c r="M19" s="1381">
        <v>98.232491459999991</v>
      </c>
      <c r="N19" s="1381">
        <v>110.19681092</v>
      </c>
      <c r="O19" s="1381">
        <v>0.51647385000000001</v>
      </c>
      <c r="P19" s="1381">
        <v>76.749237569999991</v>
      </c>
      <c r="Q19" s="1381">
        <v>1.6320717600000001</v>
      </c>
      <c r="R19" s="1381"/>
      <c r="S19" s="1387">
        <v>0.23422820000000003</v>
      </c>
      <c r="T19" s="1381">
        <v>7.6398394299999994</v>
      </c>
      <c r="U19" s="1381">
        <v>456.50363265000004</v>
      </c>
      <c r="V19" s="1381">
        <v>58.024724070000005</v>
      </c>
      <c r="W19" s="1381">
        <v>4.3203812900000003</v>
      </c>
      <c r="X19" s="1383">
        <v>1502.8126088100003</v>
      </c>
      <c r="Y19" s="1380">
        <v>1.3539061000000001</v>
      </c>
      <c r="Z19" s="1383">
        <v>1504.1665149100002</v>
      </c>
    </row>
    <row r="20" spans="1:26" s="874" customFormat="1" ht="18.75" x14ac:dyDescent="0.2">
      <c r="A20" s="876" t="s">
        <v>939</v>
      </c>
      <c r="B20" s="1388">
        <v>1.8133478600000001</v>
      </c>
      <c r="C20" s="1388">
        <v>34.227250009999999</v>
      </c>
      <c r="D20" s="1388">
        <v>41.492278740000003</v>
      </c>
      <c r="E20" s="1388">
        <v>14.350552820000001</v>
      </c>
      <c r="F20" s="1388">
        <v>0</v>
      </c>
      <c r="G20" s="1388">
        <v>0</v>
      </c>
      <c r="H20" s="1388">
        <v>0</v>
      </c>
      <c r="I20" s="1388">
        <v>211.68468849000001</v>
      </c>
      <c r="J20" s="1388">
        <v>0</v>
      </c>
      <c r="K20" s="1388">
        <v>25.191288610000001</v>
      </c>
      <c r="L20" s="1388">
        <v>0</v>
      </c>
      <c r="M20" s="1388">
        <v>644.20444551000003</v>
      </c>
      <c r="N20" s="1388">
        <v>64.221549069999995</v>
      </c>
      <c r="O20" s="1388">
        <v>6.9944054600000003</v>
      </c>
      <c r="P20" s="1388">
        <v>0</v>
      </c>
      <c r="Q20" s="1388">
        <v>0</v>
      </c>
      <c r="R20" s="1381"/>
      <c r="S20" s="1389">
        <v>0</v>
      </c>
      <c r="T20" s="1388">
        <v>0</v>
      </c>
      <c r="U20" s="1388">
        <v>166.92066708999999</v>
      </c>
      <c r="V20" s="1388">
        <v>16.521988310000001</v>
      </c>
      <c r="W20" s="1388">
        <v>0</v>
      </c>
      <c r="X20" s="1390">
        <v>1227.6224619700004</v>
      </c>
      <c r="Y20" s="1391">
        <v>0</v>
      </c>
      <c r="Z20" s="1390">
        <v>1227.6224619700004</v>
      </c>
    </row>
    <row r="21" spans="1:26" s="874" customFormat="1" ht="18.75" x14ac:dyDescent="0.2">
      <c r="A21" s="877" t="s">
        <v>936</v>
      </c>
      <c r="B21" s="1434">
        <v>-100.6653298250092</v>
      </c>
      <c r="C21" s="1385">
        <v>12894.8336967617</v>
      </c>
      <c r="D21" s="1385">
        <v>483.68370228999999</v>
      </c>
      <c r="E21" s="1385">
        <v>4090.9669867716052</v>
      </c>
      <c r="F21" s="1385">
        <v>3213.6428482791302</v>
      </c>
      <c r="G21" s="1434">
        <v>-4.4617198000000018</v>
      </c>
      <c r="H21" s="1385">
        <v>2208.483600509996</v>
      </c>
      <c r="I21" s="1385">
        <v>2899.3624802625</v>
      </c>
      <c r="J21" s="1385">
        <v>1487.706791315964</v>
      </c>
      <c r="K21" s="1434">
        <v>-485.6329089800185</v>
      </c>
      <c r="L21" s="1385">
        <v>66.979706039999968</v>
      </c>
      <c r="M21" s="1385">
        <v>6793.6397991904214</v>
      </c>
      <c r="N21" s="1385">
        <v>1383.18074241002</v>
      </c>
      <c r="O21" s="1385">
        <v>560.43135521998329</v>
      </c>
      <c r="P21" s="1385">
        <v>859.546079607141</v>
      </c>
      <c r="Q21" s="1385">
        <v>48.709337839999982</v>
      </c>
      <c r="R21" s="1385">
        <v>0</v>
      </c>
      <c r="S21" s="1385">
        <v>129.41228721000007</v>
      </c>
      <c r="T21" s="1385">
        <v>186.55642473999757</v>
      </c>
      <c r="U21" s="1385">
        <v>9477.9520042696513</v>
      </c>
      <c r="V21" s="1434">
        <v>-254.60354095245768</v>
      </c>
      <c r="W21" s="1385">
        <v>112.24864154000024</v>
      </c>
      <c r="X21" s="1386">
        <v>46051.972984700624</v>
      </c>
      <c r="Y21" s="1385">
        <v>181.36529364000003</v>
      </c>
      <c r="Z21" s="1386">
        <v>46233.338278340627</v>
      </c>
    </row>
    <row r="22" spans="1:26" s="874" customFormat="1" ht="47.25" x14ac:dyDescent="0.2">
      <c r="A22" s="878" t="s">
        <v>930</v>
      </c>
      <c r="B22" s="1385">
        <v>94.135250680000013</v>
      </c>
      <c r="C22" s="1385">
        <v>7688.2554666566139</v>
      </c>
      <c r="D22" s="1385">
        <v>5.8573015500000007</v>
      </c>
      <c r="E22" s="1385">
        <v>22.759476090000135</v>
      </c>
      <c r="F22" s="1385">
        <v>661.47112959713195</v>
      </c>
      <c r="G22" s="1385">
        <v>-1.0318899400000001</v>
      </c>
      <c r="H22" s="1385">
        <v>-1049.1036422100001</v>
      </c>
      <c r="I22" s="1385">
        <v>1470.9852696799999</v>
      </c>
      <c r="J22" s="1434">
        <v>-1113.1413551999999</v>
      </c>
      <c r="K22" s="1385">
        <v>842.39348415999996</v>
      </c>
      <c r="L22" s="1385">
        <v>21.930711949999989</v>
      </c>
      <c r="M22" s="1385">
        <v>312.19060549000778</v>
      </c>
      <c r="N22" s="1385">
        <v>96.11205643000001</v>
      </c>
      <c r="O22" s="1385">
        <v>24.643787900000138</v>
      </c>
      <c r="P22" s="1434">
        <v>-165.62953188304098</v>
      </c>
      <c r="Q22" s="1434">
        <v>-19.670232519999995</v>
      </c>
      <c r="R22" s="1385">
        <v>0</v>
      </c>
      <c r="S22" s="1434">
        <v>-26.284670770000002</v>
      </c>
      <c r="T22" s="1385">
        <v>7.5461690300000299</v>
      </c>
      <c r="U22" s="1385">
        <v>4938.6489601100002</v>
      </c>
      <c r="V22" s="1385">
        <v>29.885100329999993</v>
      </c>
      <c r="W22" s="1434">
        <v>-6.8337856799999983</v>
      </c>
      <c r="X22" s="1386">
        <v>13835.119661450713</v>
      </c>
      <c r="Y22" s="1384">
        <v>4.2840221090409392</v>
      </c>
      <c r="Z22" s="1386">
        <v>13839.403683559754</v>
      </c>
    </row>
    <row r="23" spans="1:26" s="874" customFormat="1" ht="18.75" x14ac:dyDescent="0.2">
      <c r="A23" s="873" t="s">
        <v>935</v>
      </c>
      <c r="B23" s="1381">
        <v>86.109544480000011</v>
      </c>
      <c r="C23" s="1381">
        <v>3682.52831285</v>
      </c>
      <c r="D23" s="1430">
        <v>-10.02551448</v>
      </c>
      <c r="E23" s="1381">
        <v>815.76090304000013</v>
      </c>
      <c r="F23" s="1381">
        <v>804.15219858267403</v>
      </c>
      <c r="G23" s="1430">
        <v>-2.4600755900000002</v>
      </c>
      <c r="H23" s="1430">
        <v>-1004.4906756399999</v>
      </c>
      <c r="I23" s="1381">
        <v>630.84959555</v>
      </c>
      <c r="J23" s="1381">
        <v>3.7780746299999999</v>
      </c>
      <c r="K23" s="1381">
        <v>799.48116716999994</v>
      </c>
      <c r="L23" s="1381">
        <v>107.01033085999998</v>
      </c>
      <c r="M23" s="1381">
        <v>926.89968341999884</v>
      </c>
      <c r="N23" s="1381">
        <v>96.387638109999997</v>
      </c>
      <c r="O23" s="1430">
        <v>-38.715772239999801</v>
      </c>
      <c r="P23" s="1381">
        <v>222.16529700000001</v>
      </c>
      <c r="Q23" s="1381">
        <v>4.9629877300000027</v>
      </c>
      <c r="R23" s="1381"/>
      <c r="S23" s="1424">
        <v>-28.536985920000003</v>
      </c>
      <c r="T23" s="1381">
        <v>50.765039660000028</v>
      </c>
      <c r="U23" s="1381">
        <v>2823.2119832600001</v>
      </c>
      <c r="V23" s="1381">
        <v>81.643144529999987</v>
      </c>
      <c r="W23" s="1381">
        <v>15.475588980000001</v>
      </c>
      <c r="X23" s="1386">
        <v>10066.952465982675</v>
      </c>
      <c r="Y23" s="1380">
        <v>8.0079360490409393</v>
      </c>
      <c r="Z23" s="1386">
        <v>10074.960402031717</v>
      </c>
    </row>
    <row r="24" spans="1:26" s="874" customFormat="1" ht="18.75" x14ac:dyDescent="0.2">
      <c r="A24" s="873" t="s">
        <v>934</v>
      </c>
      <c r="B24" s="1381">
        <v>0</v>
      </c>
      <c r="C24" s="1381">
        <v>0</v>
      </c>
      <c r="D24" s="1381">
        <v>0</v>
      </c>
      <c r="E24" s="1381">
        <v>0</v>
      </c>
      <c r="F24" s="1381">
        <v>0</v>
      </c>
      <c r="G24" s="1381">
        <v>0</v>
      </c>
      <c r="H24" s="1381">
        <v>0</v>
      </c>
      <c r="I24" s="1381">
        <v>0</v>
      </c>
      <c r="J24" s="1381">
        <v>0</v>
      </c>
      <c r="K24" s="1381">
        <v>0</v>
      </c>
      <c r="L24" s="1381">
        <v>0</v>
      </c>
      <c r="M24" s="1381">
        <v>0</v>
      </c>
      <c r="N24" s="1381">
        <v>0</v>
      </c>
      <c r="O24" s="1381">
        <v>0</v>
      </c>
      <c r="P24" s="1381">
        <v>0</v>
      </c>
      <c r="Q24" s="1381">
        <v>0</v>
      </c>
      <c r="R24" s="1381"/>
      <c r="S24" s="1387">
        <v>0</v>
      </c>
      <c r="T24" s="1381">
        <v>0</v>
      </c>
      <c r="U24" s="1381">
        <v>0</v>
      </c>
      <c r="V24" s="1381">
        <v>0</v>
      </c>
      <c r="W24" s="1381">
        <v>0</v>
      </c>
      <c r="X24" s="1386">
        <v>0</v>
      </c>
      <c r="Y24" s="1380">
        <v>0</v>
      </c>
      <c r="Z24" s="1386">
        <v>0</v>
      </c>
    </row>
    <row r="25" spans="1:26" s="874" customFormat="1" ht="18.75" x14ac:dyDescent="0.2">
      <c r="A25" s="873" t="s">
        <v>933</v>
      </c>
      <c r="B25" s="1430">
        <v>-8.0257062000000001</v>
      </c>
      <c r="C25" s="1381">
        <v>49.8377958833861</v>
      </c>
      <c r="D25" s="1430">
        <v>-0.90187923000000003</v>
      </c>
      <c r="E25" s="1381">
        <v>796.4360107</v>
      </c>
      <c r="F25" s="1381">
        <v>127.22721106000003</v>
      </c>
      <c r="G25" s="1430">
        <v>-0.36512184999999997</v>
      </c>
      <c r="H25" s="1381">
        <v>46.377054549999997</v>
      </c>
      <c r="I25" s="1430">
        <v>-35.781754529999894</v>
      </c>
      <c r="J25" s="1381">
        <v>0</v>
      </c>
      <c r="K25" s="1430">
        <v>-43.417847519999995</v>
      </c>
      <c r="L25" s="1430">
        <v>-2.4155139999999999E-2</v>
      </c>
      <c r="M25" s="1430">
        <v>-470.57768050999965</v>
      </c>
      <c r="N25" s="1381">
        <v>7.7957800900000001</v>
      </c>
      <c r="O25" s="1430">
        <v>-65.65676886</v>
      </c>
      <c r="P25" s="1381">
        <v>169.84356266303899</v>
      </c>
      <c r="Q25" s="1430">
        <v>-0.14666499</v>
      </c>
      <c r="R25" s="1381"/>
      <c r="S25" s="1387">
        <v>1.67473793</v>
      </c>
      <c r="T25" s="1430">
        <v>-12.783786850000002</v>
      </c>
      <c r="U25" s="1430">
        <v>-360.86211724999987</v>
      </c>
      <c r="V25" s="1430">
        <v>-0.42458288000000005</v>
      </c>
      <c r="W25" s="1381">
        <v>22.30937466</v>
      </c>
      <c r="X25" s="1386">
        <v>222.53346172642568</v>
      </c>
      <c r="Y25" s="1380">
        <v>3.7239139400000001</v>
      </c>
      <c r="Z25" s="1386">
        <v>226.25737566642567</v>
      </c>
    </row>
    <row r="26" spans="1:26" s="874" customFormat="1" ht="18.75" x14ac:dyDescent="0.2">
      <c r="A26" s="873" t="s">
        <v>931</v>
      </c>
      <c r="B26" s="1381">
        <v>0</v>
      </c>
      <c r="C26" s="1381">
        <v>0</v>
      </c>
      <c r="D26" s="1381">
        <v>0</v>
      </c>
      <c r="E26" s="1381">
        <v>0</v>
      </c>
      <c r="F26" s="1381">
        <v>0</v>
      </c>
      <c r="G26" s="1381">
        <v>0</v>
      </c>
      <c r="H26" s="1381">
        <v>0</v>
      </c>
      <c r="I26" s="1430">
        <v>-804.35391960000004</v>
      </c>
      <c r="J26" s="1381">
        <v>0</v>
      </c>
      <c r="K26" s="1381">
        <v>0</v>
      </c>
      <c r="L26" s="1381">
        <v>0</v>
      </c>
      <c r="M26" s="1381">
        <v>0</v>
      </c>
      <c r="N26" s="1381">
        <v>0</v>
      </c>
      <c r="O26" s="1381">
        <v>0</v>
      </c>
      <c r="P26" s="1381">
        <v>0</v>
      </c>
      <c r="Q26" s="1381">
        <v>0</v>
      </c>
      <c r="R26" s="1381"/>
      <c r="S26" s="1387">
        <v>0</v>
      </c>
      <c r="T26" s="1381">
        <v>0</v>
      </c>
      <c r="U26" s="1381">
        <v>0</v>
      </c>
      <c r="V26" s="1381">
        <v>0</v>
      </c>
      <c r="W26" s="1381">
        <v>0</v>
      </c>
      <c r="X26" s="1421">
        <v>-804.35391960000004</v>
      </c>
      <c r="Y26" s="1380">
        <v>0</v>
      </c>
      <c r="Z26" s="1421">
        <v>-804.35391960000004</v>
      </c>
    </row>
    <row r="27" spans="1:26" s="874" customFormat="1" ht="18.75" x14ac:dyDescent="0.2">
      <c r="A27" s="873" t="s">
        <v>932</v>
      </c>
      <c r="B27" s="1381">
        <v>0</v>
      </c>
      <c r="C27" s="1381">
        <v>4055.56494969</v>
      </c>
      <c r="D27" s="1381">
        <v>14.9809368</v>
      </c>
      <c r="E27" s="1381">
        <v>3.4345837499999998</v>
      </c>
      <c r="F27" s="1430">
        <v>-15.453857925542072</v>
      </c>
      <c r="G27" s="1430">
        <v>1.0630638000000001</v>
      </c>
      <c r="H27" s="1381">
        <v>1.7640879799999987</v>
      </c>
      <c r="I27" s="1381">
        <v>0</v>
      </c>
      <c r="J27" s="1430">
        <v>-1116.9194298299999</v>
      </c>
      <c r="K27" s="1430">
        <v>-0.50553053000000003</v>
      </c>
      <c r="L27" s="1430">
        <v>-85.103774049999998</v>
      </c>
      <c r="M27" s="1430">
        <v>-1085.2867584399908</v>
      </c>
      <c r="N27" s="1381">
        <v>7.5201984099999999</v>
      </c>
      <c r="O27" s="1430">
        <v>-2.2972087200000599</v>
      </c>
      <c r="P27" s="1430">
        <v>-217.951266220002</v>
      </c>
      <c r="Q27" s="1430">
        <v>-24.779885239999999</v>
      </c>
      <c r="R27" s="1381"/>
      <c r="S27" s="1387">
        <v>3.9270530799999999</v>
      </c>
      <c r="T27" s="1430">
        <v>-56.002657479999996</v>
      </c>
      <c r="U27" s="1381">
        <v>1754.5748595999999</v>
      </c>
      <c r="V27" s="1430">
        <v>-52.182627079999996</v>
      </c>
      <c r="W27" s="1381">
        <v>0</v>
      </c>
      <c r="X27" s="1386">
        <v>3186.3467375944642</v>
      </c>
      <c r="Y27" s="1380">
        <v>0</v>
      </c>
      <c r="Z27" s="1386">
        <v>3186.3467375944642</v>
      </c>
    </row>
    <row r="28" spans="1:26" s="874" customFormat="1" ht="18.75" x14ac:dyDescent="0.2">
      <c r="A28" s="873" t="s">
        <v>668</v>
      </c>
      <c r="B28" s="1381">
        <v>0</v>
      </c>
      <c r="C28" s="1381">
        <v>0</v>
      </c>
      <c r="D28" s="1381">
        <v>0</v>
      </c>
      <c r="E28" s="1381">
        <v>0</v>
      </c>
      <c r="F28" s="1381">
        <v>0</v>
      </c>
      <c r="G28" s="1381">
        <v>0</v>
      </c>
      <c r="H28" s="1381">
        <v>0</v>
      </c>
      <c r="I28" s="1381">
        <v>0</v>
      </c>
      <c r="J28" s="1381">
        <v>0</v>
      </c>
      <c r="K28" s="1381">
        <v>0</v>
      </c>
      <c r="L28" s="1381">
        <v>0</v>
      </c>
      <c r="M28" s="1381">
        <v>0</v>
      </c>
      <c r="N28" s="1381">
        <v>0</v>
      </c>
      <c r="O28" s="1381">
        <v>0</v>
      </c>
      <c r="P28" s="1381">
        <v>0</v>
      </c>
      <c r="Q28" s="1381">
        <v>0</v>
      </c>
      <c r="R28" s="1381"/>
      <c r="S28" s="1387">
        <v>0</v>
      </c>
      <c r="T28" s="1381">
        <v>0</v>
      </c>
      <c r="U28" s="1381">
        <v>0</v>
      </c>
      <c r="V28" s="1381">
        <v>0</v>
      </c>
      <c r="W28" s="1381">
        <v>0</v>
      </c>
      <c r="X28" s="1386">
        <v>0</v>
      </c>
      <c r="Y28" s="1380">
        <v>0</v>
      </c>
      <c r="Z28" s="1386">
        <v>0</v>
      </c>
    </row>
    <row r="29" spans="1:26" s="874" customFormat="1" ht="18.75" x14ac:dyDescent="0.2">
      <c r="A29" s="873" t="s">
        <v>928</v>
      </c>
      <c r="B29" s="1381">
        <v>0</v>
      </c>
      <c r="C29" s="1381">
        <v>0</v>
      </c>
      <c r="D29" s="1381">
        <v>0</v>
      </c>
      <c r="E29" s="1381">
        <v>0</v>
      </c>
      <c r="F29" s="1381">
        <v>0</v>
      </c>
      <c r="G29" s="1381">
        <v>0</v>
      </c>
      <c r="H29" s="1381">
        <v>0</v>
      </c>
      <c r="I29" s="1381">
        <v>0</v>
      </c>
      <c r="J29" s="1381">
        <v>0</v>
      </c>
      <c r="K29" s="1381">
        <v>0</v>
      </c>
      <c r="L29" s="1381">
        <v>0</v>
      </c>
      <c r="M29" s="1381">
        <v>0</v>
      </c>
      <c r="N29" s="1381">
        <v>99.554726090000003</v>
      </c>
      <c r="O29" s="1381">
        <v>0</v>
      </c>
      <c r="P29" s="1381">
        <v>0</v>
      </c>
      <c r="Q29" s="1381">
        <v>0</v>
      </c>
      <c r="R29" s="1381"/>
      <c r="S29" s="1387">
        <v>0</v>
      </c>
      <c r="T29" s="1381">
        <v>0</v>
      </c>
      <c r="U29" s="1381">
        <v>0</v>
      </c>
      <c r="V29" s="1381">
        <v>0</v>
      </c>
      <c r="W29" s="1381">
        <v>0</v>
      </c>
      <c r="X29" s="1386">
        <v>99.554726090000003</v>
      </c>
      <c r="Y29" s="1380">
        <v>0</v>
      </c>
      <c r="Z29" s="1386">
        <v>99.554726090000003</v>
      </c>
    </row>
    <row r="30" spans="1:26" s="874" customFormat="1" ht="18.75" x14ac:dyDescent="0.2">
      <c r="A30" s="873" t="s">
        <v>929</v>
      </c>
      <c r="B30" s="1430">
        <v>-3.9877368999999998</v>
      </c>
      <c r="C30" s="1381">
        <v>63.10914537</v>
      </c>
      <c r="D30" s="1381">
        <v>0.28537884000000002</v>
      </c>
      <c r="E30" s="1430">
        <v>-218.01778977999996</v>
      </c>
      <c r="F30" s="1381">
        <v>0</v>
      </c>
      <c r="G30" s="1381">
        <v>0</v>
      </c>
      <c r="H30" s="1381">
        <v>0</v>
      </c>
      <c r="I30" s="1430">
        <v>-50.405582709997994</v>
      </c>
      <c r="J30" s="1381">
        <v>1.6735398910000001</v>
      </c>
      <c r="K30" s="1381">
        <v>14.86485673</v>
      </c>
      <c r="L30" s="1381">
        <v>0.89519394999999991</v>
      </c>
      <c r="M30" s="1381">
        <v>0</v>
      </c>
      <c r="N30" s="1381">
        <v>0</v>
      </c>
      <c r="O30" s="1381">
        <v>0</v>
      </c>
      <c r="P30" s="1381">
        <v>2.6390928499999999</v>
      </c>
      <c r="Q30" s="1381">
        <v>0</v>
      </c>
      <c r="R30" s="1381"/>
      <c r="S30" s="1424">
        <v>-0.74816129000000009</v>
      </c>
      <c r="T30" s="1381">
        <v>2.0838523200000001</v>
      </c>
      <c r="U30" s="1430">
        <v>-2760.6517434000002</v>
      </c>
      <c r="V30" s="1381">
        <v>0</v>
      </c>
      <c r="W30" s="1430">
        <v>-4.4930350000000036E-2</v>
      </c>
      <c r="X30" s="1421">
        <v>-2948.3048844789982</v>
      </c>
      <c r="Y30" s="1380">
        <v>9.2495000000000008E-3</v>
      </c>
      <c r="Z30" s="1421">
        <v>-2948.2956349789984</v>
      </c>
    </row>
    <row r="31" spans="1:26" s="874" customFormat="1" ht="18.75" x14ac:dyDescent="0.2">
      <c r="A31" s="873" t="s">
        <v>671</v>
      </c>
      <c r="B31" s="1381">
        <v>0</v>
      </c>
      <c r="C31" s="1430">
        <v>-2281.1438586100103</v>
      </c>
      <c r="D31" s="1381">
        <v>0</v>
      </c>
      <c r="E31" s="1381">
        <v>8.9187659500000187</v>
      </c>
      <c r="F31" s="1381">
        <v>0</v>
      </c>
      <c r="G31" s="1381">
        <v>0</v>
      </c>
      <c r="H31" s="1381">
        <v>0</v>
      </c>
      <c r="I31" s="1381">
        <v>118.97786692999699</v>
      </c>
      <c r="J31" s="1381">
        <v>0</v>
      </c>
      <c r="K31" s="1381">
        <v>335.42029761000003</v>
      </c>
      <c r="L31" s="1381">
        <v>0</v>
      </c>
      <c r="M31" s="1381">
        <v>34.609631740000204</v>
      </c>
      <c r="N31" s="1381">
        <v>0</v>
      </c>
      <c r="O31" s="1381">
        <v>0</v>
      </c>
      <c r="P31" s="1381">
        <v>0</v>
      </c>
      <c r="Q31" s="1381">
        <v>0</v>
      </c>
      <c r="R31" s="1381"/>
      <c r="S31" s="1387">
        <v>0</v>
      </c>
      <c r="T31" s="1430">
        <v>-10.303568049999997</v>
      </c>
      <c r="U31" s="1381">
        <v>0</v>
      </c>
      <c r="V31" s="1381">
        <v>0</v>
      </c>
      <c r="W31" s="1381">
        <v>0</v>
      </c>
      <c r="X31" s="1421">
        <v>-1793.520864430013</v>
      </c>
      <c r="Y31" s="1380">
        <v>0</v>
      </c>
      <c r="Z31" s="1421">
        <v>-1793.520864430013</v>
      </c>
    </row>
    <row r="32" spans="1:26" s="874" customFormat="1" ht="18.75" x14ac:dyDescent="0.2">
      <c r="A32" s="873" t="s">
        <v>672</v>
      </c>
      <c r="B32" s="1381">
        <v>0</v>
      </c>
      <c r="C32" s="1381">
        <v>0</v>
      </c>
      <c r="D32" s="1381">
        <v>0</v>
      </c>
      <c r="E32" s="1381">
        <v>0</v>
      </c>
      <c r="F32" s="1381">
        <v>0</v>
      </c>
      <c r="G32" s="1381">
        <v>0</v>
      </c>
      <c r="H32" s="1381">
        <v>0</v>
      </c>
      <c r="I32" s="1381">
        <v>0</v>
      </c>
      <c r="J32" s="1381">
        <v>0</v>
      </c>
      <c r="K32" s="1381">
        <v>0</v>
      </c>
      <c r="L32" s="1381">
        <v>0</v>
      </c>
      <c r="M32" s="1381">
        <v>0</v>
      </c>
      <c r="N32" s="1381">
        <v>0</v>
      </c>
      <c r="O32" s="1381">
        <v>0</v>
      </c>
      <c r="P32" s="1381">
        <v>0</v>
      </c>
      <c r="Q32" s="1381">
        <v>0</v>
      </c>
      <c r="R32" s="1381"/>
      <c r="S32" s="1387">
        <v>0</v>
      </c>
      <c r="T32" s="1381">
        <v>0</v>
      </c>
      <c r="U32" s="1381">
        <v>0</v>
      </c>
      <c r="V32" s="1381">
        <v>0</v>
      </c>
      <c r="W32" s="1381">
        <v>0</v>
      </c>
      <c r="X32" s="1386">
        <v>0</v>
      </c>
      <c r="Y32" s="1380">
        <v>0</v>
      </c>
      <c r="Z32" s="1386">
        <v>0</v>
      </c>
    </row>
    <row r="33" spans="1:26" s="874" customFormat="1" ht="18.75" x14ac:dyDescent="0.2">
      <c r="A33" s="879" t="s">
        <v>926</v>
      </c>
      <c r="B33" s="1381">
        <v>14.00894276</v>
      </c>
      <c r="C33" s="1381">
        <v>249.48871237</v>
      </c>
      <c r="D33" s="1381">
        <v>3.4657596900000001</v>
      </c>
      <c r="E33" s="1381">
        <v>60.952170289999998</v>
      </c>
      <c r="F33" s="1381">
        <v>61.899811939999999</v>
      </c>
      <c r="G33" s="1381">
        <v>2.9640730000000001E-2</v>
      </c>
      <c r="H33" s="1381">
        <v>10.325756689999999</v>
      </c>
      <c r="I33" s="1381">
        <v>142.06756859000001</v>
      </c>
      <c r="J33" s="1381">
        <v>17.852735790000001</v>
      </c>
      <c r="K33" s="1381">
        <v>83.743624749999995</v>
      </c>
      <c r="L33" s="1381">
        <v>1.00655457</v>
      </c>
      <c r="M33" s="1381">
        <v>124.29141061</v>
      </c>
      <c r="N33" s="1381">
        <v>25.209934520000001</v>
      </c>
      <c r="O33" s="1381">
        <v>3.9058369599999998</v>
      </c>
      <c r="P33" s="1381">
        <v>55.236453619999999</v>
      </c>
      <c r="Q33" s="1381">
        <v>0.89533436</v>
      </c>
      <c r="R33" s="1381"/>
      <c r="S33" s="1387">
        <v>1.1080764599999999</v>
      </c>
      <c r="T33" s="1381">
        <v>16.086503960000002</v>
      </c>
      <c r="U33" s="1381">
        <v>148.29143024000001</v>
      </c>
      <c r="V33" s="1381">
        <v>18.477938600000002</v>
      </c>
      <c r="W33" s="1381">
        <v>9.6045619000000002</v>
      </c>
      <c r="X33" s="1386">
        <v>1047.9487594</v>
      </c>
      <c r="Y33" s="1380">
        <v>6.7489018600000001</v>
      </c>
      <c r="Z33" s="1386">
        <v>1054.6976612599999</v>
      </c>
    </row>
    <row r="34" spans="1:26" s="874" customFormat="1" ht="18.75" x14ac:dyDescent="0.2">
      <c r="A34" s="873" t="s">
        <v>927</v>
      </c>
      <c r="B34" s="1381">
        <v>7.3986413499999992</v>
      </c>
      <c r="C34" s="1381">
        <v>152.96726671000002</v>
      </c>
      <c r="D34" s="1381">
        <v>1.8572915300000001</v>
      </c>
      <c r="E34" s="1381">
        <v>34.300915420000003</v>
      </c>
      <c r="F34" s="1381">
        <v>35.919506520000006</v>
      </c>
      <c r="G34" s="1381">
        <v>3.2125689999999998E-2</v>
      </c>
      <c r="H34" s="1381">
        <v>6.6289811700000003</v>
      </c>
      <c r="I34" s="1381">
        <v>83.478485930000005</v>
      </c>
      <c r="J34" s="1381">
        <v>10.761647550000001</v>
      </c>
      <c r="K34" s="1381">
        <v>45.499574530000004</v>
      </c>
      <c r="L34" s="1381">
        <v>0.47227249999999998</v>
      </c>
      <c r="M34" s="1381">
        <v>69.326692170000001</v>
      </c>
      <c r="N34" s="1381">
        <v>14.767875570000001</v>
      </c>
      <c r="O34" s="1381">
        <v>2.3688490400000002</v>
      </c>
      <c r="P34" s="1381">
        <v>31.384036440000003</v>
      </c>
      <c r="Q34" s="1381">
        <v>0.57379106999999996</v>
      </c>
      <c r="R34" s="1381"/>
      <c r="S34" s="1387">
        <v>0.68874285000000002</v>
      </c>
      <c r="T34" s="1381">
        <v>9.8311310600000006</v>
      </c>
      <c r="U34" s="1381">
        <v>88.129156040000012</v>
      </c>
      <c r="V34" s="1381">
        <v>10.286295819999999</v>
      </c>
      <c r="W34" s="1381">
        <v>5.1494285999999994</v>
      </c>
      <c r="X34" s="1386">
        <v>611.82270756000003</v>
      </c>
      <c r="Y34" s="1380">
        <v>0</v>
      </c>
      <c r="Z34" s="1386">
        <v>611.82270756000003</v>
      </c>
    </row>
    <row r="35" spans="1:26" s="874" customFormat="1" ht="31.5" x14ac:dyDescent="0.2">
      <c r="A35" s="880" t="s">
        <v>925</v>
      </c>
      <c r="B35" s="1431">
        <v>-31.925400155009182</v>
      </c>
      <c r="C35" s="1392">
        <v>17962.59847109831</v>
      </c>
      <c r="D35" s="1392">
        <v>484.50333145999997</v>
      </c>
      <c r="E35" s="1392">
        <v>3809.3743533216048</v>
      </c>
      <c r="F35" s="1392">
        <v>3777.2946594162618</v>
      </c>
      <c r="G35" s="1431">
        <v>-5.5553761600000016</v>
      </c>
      <c r="H35" s="1392">
        <v>1142.4252204399959</v>
      </c>
      <c r="I35" s="1392">
        <v>4213.3739796424989</v>
      </c>
      <c r="J35" s="1392">
        <v>347.62459266696408</v>
      </c>
      <c r="K35" s="1392">
        <v>577.80253023998148</v>
      </c>
      <c r="L35" s="1392">
        <v>88.326784869999955</v>
      </c>
      <c r="M35" s="1392">
        <v>6946.82193364043</v>
      </c>
      <c r="N35" s="1392">
        <v>1538.8697148400197</v>
      </c>
      <c r="O35" s="1392">
        <v>578.80045711998355</v>
      </c>
      <c r="P35" s="1392">
        <v>609.93515051410009</v>
      </c>
      <c r="Q35" s="1392">
        <v>27.569979889999985</v>
      </c>
      <c r="R35" s="1393">
        <v>0</v>
      </c>
      <c r="S35" s="1392">
        <v>100.58263584000005</v>
      </c>
      <c r="T35" s="1392">
        <v>159.96524301999764</v>
      </c>
      <c r="U35" s="1392">
        <v>11419.528634699651</v>
      </c>
      <c r="V35" s="1431">
        <v>-253.48267504245766</v>
      </c>
      <c r="W35" s="1392">
        <v>90.615935010000243</v>
      </c>
      <c r="X35" s="1386">
        <v>53585.050156372345</v>
      </c>
      <c r="Y35" s="1392">
        <v>178.90966338904101</v>
      </c>
      <c r="Z35" s="1386">
        <v>53763.959819761389</v>
      </c>
    </row>
    <row r="36" spans="1:26" s="874" customFormat="1" ht="18.75" x14ac:dyDescent="0.2">
      <c r="A36" s="876" t="s">
        <v>673</v>
      </c>
      <c r="B36" s="1432">
        <v>-12.588826460000002</v>
      </c>
      <c r="C36" s="1391">
        <v>3662.6210168299999</v>
      </c>
      <c r="D36" s="1391">
        <v>70.496909760000008</v>
      </c>
      <c r="E36" s="1391">
        <v>737.96944349</v>
      </c>
      <c r="F36" s="1391">
        <v>567.42530624999995</v>
      </c>
      <c r="G36" s="1432">
        <v>-1.95518375</v>
      </c>
      <c r="H36" s="1391">
        <v>204.90497341</v>
      </c>
      <c r="I36" s="1391">
        <v>829.33018753999897</v>
      </c>
      <c r="J36" s="1432">
        <v>-223.49716368</v>
      </c>
      <c r="K36" s="1391">
        <v>102.75633472999999</v>
      </c>
      <c r="L36" s="1432">
        <v>-17.020754789999998</v>
      </c>
      <c r="M36" s="1391">
        <v>1236.58010369</v>
      </c>
      <c r="N36" s="1391">
        <v>323.96896236000003</v>
      </c>
      <c r="O36" s="1432">
        <v>-28.668654270000001</v>
      </c>
      <c r="P36" s="1391">
        <v>121.71052858</v>
      </c>
      <c r="Q36" s="1432">
        <v>-13.69642698</v>
      </c>
      <c r="R36" s="1381"/>
      <c r="S36" s="1433">
        <v>-0.16416157000000001</v>
      </c>
      <c r="T36" s="1432">
        <v>-10.58683366</v>
      </c>
      <c r="U36" s="1391">
        <v>2157.1007971700001</v>
      </c>
      <c r="V36" s="1432">
        <v>-49.473945919999998</v>
      </c>
      <c r="W36" s="1432">
        <v>-23.304533289999995</v>
      </c>
      <c r="X36" s="1386">
        <v>9633.9080794399997</v>
      </c>
      <c r="Y36" s="1391">
        <v>27.91631366</v>
      </c>
      <c r="Z36" s="1386">
        <v>9661.8243930999997</v>
      </c>
    </row>
    <row r="37" spans="1:26" s="874" customFormat="1" ht="18.75" x14ac:dyDescent="0.2">
      <c r="A37" s="875" t="s">
        <v>674</v>
      </c>
      <c r="B37" s="1422">
        <v>-19.336573695009179</v>
      </c>
      <c r="C37" s="1384">
        <v>14299.97745426831</v>
      </c>
      <c r="D37" s="1384">
        <v>414.00642169999998</v>
      </c>
      <c r="E37" s="1384">
        <v>3071.4049098316045</v>
      </c>
      <c r="F37" s="1384">
        <v>3209.869353166262</v>
      </c>
      <c r="G37" s="1422">
        <v>-3.6001924100000018</v>
      </c>
      <c r="H37" s="1384">
        <v>937.52024702999586</v>
      </c>
      <c r="I37" s="1384">
        <v>3384.0437921025</v>
      </c>
      <c r="J37" s="1384">
        <v>571.12175634696405</v>
      </c>
      <c r="K37" s="1384">
        <v>475.04619550998149</v>
      </c>
      <c r="L37" s="1384">
        <v>105.34753965999995</v>
      </c>
      <c r="M37" s="1384">
        <v>5710.2418299504297</v>
      </c>
      <c r="N37" s="1384">
        <v>1214.9007524800197</v>
      </c>
      <c r="O37" s="1384">
        <v>607.4691113899836</v>
      </c>
      <c r="P37" s="1384">
        <v>488.22462193410007</v>
      </c>
      <c r="Q37" s="1384">
        <v>41.266406869999983</v>
      </c>
      <c r="R37" s="1385">
        <v>0</v>
      </c>
      <c r="S37" s="1384">
        <v>100.74679741000006</v>
      </c>
      <c r="T37" s="1384">
        <v>170.55207667999764</v>
      </c>
      <c r="U37" s="1384">
        <v>9262.4278375296508</v>
      </c>
      <c r="V37" s="1422">
        <v>-204.00872912245765</v>
      </c>
      <c r="W37" s="1384">
        <v>113.92046830000024</v>
      </c>
      <c r="X37" s="1394">
        <v>43951.142076932338</v>
      </c>
      <c r="Y37" s="1384">
        <v>150.99334972904103</v>
      </c>
      <c r="Z37" s="1386">
        <v>44102.135426661378</v>
      </c>
    </row>
    <row r="38" spans="1:26" s="874" customFormat="1" ht="17.25" x14ac:dyDescent="0.2">
      <c r="A38" s="873" t="s">
        <v>386</v>
      </c>
      <c r="B38" s="1380"/>
      <c r="C38" s="1380"/>
      <c r="D38" s="1380"/>
      <c r="E38" s="1380"/>
      <c r="F38" s="1380"/>
      <c r="G38" s="1380"/>
      <c r="H38" s="1380"/>
      <c r="I38" s="1380"/>
      <c r="J38" s="1380"/>
      <c r="K38" s="1380"/>
      <c r="L38" s="1380"/>
      <c r="M38" s="1380"/>
      <c r="N38" s="1380"/>
      <c r="O38" s="1380"/>
      <c r="P38" s="1380"/>
      <c r="Q38" s="1380"/>
      <c r="R38" s="1395"/>
      <c r="S38" s="1396"/>
      <c r="T38" s="1380"/>
      <c r="U38" s="1380"/>
      <c r="V38" s="1380"/>
      <c r="W38" s="1395"/>
      <c r="X38" s="1394">
        <v>0</v>
      </c>
      <c r="Y38" s="1382"/>
      <c r="Z38" s="1386">
        <v>0</v>
      </c>
    </row>
    <row r="39" spans="1:26" s="874" customFormat="1" ht="18.75" x14ac:dyDescent="0.2">
      <c r="A39" s="873" t="s">
        <v>675</v>
      </c>
      <c r="B39" s="1381"/>
      <c r="C39" s="1380"/>
      <c r="D39" s="1381"/>
      <c r="E39" s="1381"/>
      <c r="F39" s="1381"/>
      <c r="G39" s="1381"/>
      <c r="H39" s="1381"/>
      <c r="I39" s="1381"/>
      <c r="J39" s="1381"/>
      <c r="K39" s="1381"/>
      <c r="L39" s="1381"/>
      <c r="M39" s="1381"/>
      <c r="N39" s="1381"/>
      <c r="O39" s="1381"/>
      <c r="P39" s="1381"/>
      <c r="Q39" s="1381"/>
      <c r="R39" s="1381"/>
      <c r="S39" s="1381"/>
      <c r="T39" s="1381"/>
      <c r="U39" s="1381"/>
      <c r="V39" s="1381"/>
      <c r="W39" s="1397"/>
      <c r="X39" s="1383">
        <v>0</v>
      </c>
      <c r="Y39" s="1387"/>
      <c r="Z39" s="1386">
        <v>0</v>
      </c>
    </row>
    <row r="40" spans="1:26" s="874" customFormat="1" ht="31.5" x14ac:dyDescent="0.2">
      <c r="A40" s="881" t="s">
        <v>924</v>
      </c>
      <c r="B40" s="1425">
        <v>-1627.9674125798499</v>
      </c>
      <c r="C40" s="1381">
        <v>1600.8401675600301</v>
      </c>
      <c r="D40" s="1381">
        <v>0</v>
      </c>
      <c r="E40" s="1425">
        <v>-11511.053263612499</v>
      </c>
      <c r="F40" s="1425">
        <v>-3235.5581075832174</v>
      </c>
      <c r="G40" s="1381">
        <v>0</v>
      </c>
      <c r="H40" s="1425">
        <v>-211.74199574000002</v>
      </c>
      <c r="I40" s="1425">
        <v>-29733.502166689901</v>
      </c>
      <c r="J40" s="1380">
        <v>0</v>
      </c>
      <c r="K40" s="1425">
        <v>-22952.916127789998</v>
      </c>
      <c r="L40" s="1425">
        <v>-138.45216296999999</v>
      </c>
      <c r="M40" s="1425">
        <v>-1806.5289444200014</v>
      </c>
      <c r="N40" s="1425">
        <v>-3870.3614218000002</v>
      </c>
      <c r="O40" s="1425">
        <v>-189.624981289998</v>
      </c>
      <c r="P40" s="1425">
        <v>-11586.1023747656</v>
      </c>
      <c r="Q40" s="1381">
        <v>0</v>
      </c>
      <c r="R40" s="1397"/>
      <c r="S40" s="1380">
        <v>17.924322399999998</v>
      </c>
      <c r="T40" s="1425">
        <v>-1496.2703638300002</v>
      </c>
      <c r="U40" s="1425">
        <v>-10780.734638790002</v>
      </c>
      <c r="V40" s="1425">
        <v>-3994.9488966500003</v>
      </c>
      <c r="W40" s="1429">
        <v>-1102.5112670100002</v>
      </c>
      <c r="X40" s="1417">
        <v>-102619.50963556106</v>
      </c>
      <c r="Y40" s="1387">
        <v>0</v>
      </c>
      <c r="Z40" s="1421">
        <v>-102619.50963556106</v>
      </c>
    </row>
    <row r="41" spans="1:26" s="874" customFormat="1" ht="31.5" x14ac:dyDescent="0.2">
      <c r="A41" s="879" t="s">
        <v>918</v>
      </c>
      <c r="B41" s="1380">
        <v>0</v>
      </c>
      <c r="C41" s="1380">
        <v>5819.1239977599998</v>
      </c>
      <c r="D41" s="1381">
        <v>0</v>
      </c>
      <c r="E41" s="1380">
        <v>1555.5617162499998</v>
      </c>
      <c r="F41" s="1380">
        <v>256.21319432000001</v>
      </c>
      <c r="G41" s="1381">
        <v>0</v>
      </c>
      <c r="H41" s="1381">
        <v>0</v>
      </c>
      <c r="I41" s="1425">
        <v>-69.619397120001793</v>
      </c>
      <c r="J41" s="1380">
        <v>0</v>
      </c>
      <c r="K41" s="1380">
        <v>250.46387851999992</v>
      </c>
      <c r="L41" s="1381">
        <v>0</v>
      </c>
      <c r="M41" s="1380">
        <v>3531.0024310900003</v>
      </c>
      <c r="N41" s="1425">
        <v>-779.59085440000001</v>
      </c>
      <c r="O41" s="1381">
        <v>0</v>
      </c>
      <c r="P41" s="1430">
        <v>-140.20091692</v>
      </c>
      <c r="Q41" s="1381">
        <v>0</v>
      </c>
      <c r="R41" s="1397"/>
      <c r="S41" s="1381">
        <v>0</v>
      </c>
      <c r="T41" s="1425">
        <v>-4.0334727199999989</v>
      </c>
      <c r="U41" s="1380">
        <v>1743.93074948</v>
      </c>
      <c r="V41" s="1425">
        <v>-800.18241840000007</v>
      </c>
      <c r="W41" s="1397">
        <v>0</v>
      </c>
      <c r="X41" s="1383">
        <v>11362.668907859999</v>
      </c>
      <c r="Y41" s="1387">
        <v>0</v>
      </c>
      <c r="Z41" s="1386">
        <v>11362.668907859999</v>
      </c>
    </row>
    <row r="42" spans="1:26" s="874" customFormat="1" ht="31.5" x14ac:dyDescent="0.2">
      <c r="A42" s="879" t="s">
        <v>917</v>
      </c>
      <c r="B42" s="1381">
        <v>0</v>
      </c>
      <c r="C42" s="1381">
        <v>0</v>
      </c>
      <c r="D42" s="1381">
        <v>0</v>
      </c>
      <c r="E42" s="1381">
        <v>0</v>
      </c>
      <c r="F42" s="1381">
        <v>0</v>
      </c>
      <c r="G42" s="1381">
        <v>0</v>
      </c>
      <c r="H42" s="1381">
        <v>0</v>
      </c>
      <c r="I42" s="1381">
        <v>0</v>
      </c>
      <c r="J42" s="1380">
        <v>0</v>
      </c>
      <c r="K42" s="1381">
        <v>0</v>
      </c>
      <c r="L42" s="1381">
        <v>0</v>
      </c>
      <c r="M42" s="1397">
        <v>0</v>
      </c>
      <c r="N42" s="1397">
        <v>0</v>
      </c>
      <c r="O42" s="1381">
        <v>0</v>
      </c>
      <c r="P42" s="1381">
        <v>0</v>
      </c>
      <c r="Q42" s="1381">
        <v>0</v>
      </c>
      <c r="R42" s="1397"/>
      <c r="S42" s="1381">
        <v>0</v>
      </c>
      <c r="T42" s="1397">
        <v>0</v>
      </c>
      <c r="U42" s="1397">
        <v>0</v>
      </c>
      <c r="V42" s="1397">
        <v>0</v>
      </c>
      <c r="W42" s="1397">
        <v>0</v>
      </c>
      <c r="X42" s="1383">
        <v>0</v>
      </c>
      <c r="Y42" s="1387">
        <v>0</v>
      </c>
      <c r="Z42" s="1386">
        <v>0</v>
      </c>
    </row>
    <row r="43" spans="1:26" s="874" customFormat="1" ht="18.75" x14ac:dyDescent="0.2">
      <c r="A43" s="879" t="s">
        <v>676</v>
      </c>
      <c r="B43" s="1381">
        <v>0</v>
      </c>
      <c r="C43" s="1425">
        <v>-48.809658520000006</v>
      </c>
      <c r="D43" s="1381">
        <v>0</v>
      </c>
      <c r="E43" s="1381">
        <v>0</v>
      </c>
      <c r="F43" s="1381">
        <v>0</v>
      </c>
      <c r="G43" s="1381">
        <v>0</v>
      </c>
      <c r="H43" s="1381">
        <v>0</v>
      </c>
      <c r="I43" s="1381">
        <v>0</v>
      </c>
      <c r="J43" s="1380">
        <v>0</v>
      </c>
      <c r="K43" s="1425">
        <v>-13.506275420000017</v>
      </c>
      <c r="L43" s="1381">
        <v>0</v>
      </c>
      <c r="M43" s="1397">
        <v>0</v>
      </c>
      <c r="N43" s="1397">
        <v>0</v>
      </c>
      <c r="O43" s="1381">
        <v>0</v>
      </c>
      <c r="P43" s="1381">
        <v>37.364415100000002</v>
      </c>
      <c r="Q43" s="1381">
        <v>0</v>
      </c>
      <c r="R43" s="1397"/>
      <c r="S43" s="1381">
        <v>0</v>
      </c>
      <c r="T43" s="1380">
        <v>13.50720366</v>
      </c>
      <c r="U43" s="1397">
        <v>0</v>
      </c>
      <c r="V43" s="1425">
        <v>-131.46777840000001</v>
      </c>
      <c r="W43" s="1397">
        <v>0</v>
      </c>
      <c r="X43" s="1417">
        <v>-142.91209358000003</v>
      </c>
      <c r="Y43" s="1387">
        <v>0</v>
      </c>
      <c r="Z43" s="1421">
        <v>-142.91209358000003</v>
      </c>
    </row>
    <row r="44" spans="1:26" s="874" customFormat="1" ht="18.75" x14ac:dyDescent="0.2">
      <c r="A44" s="881" t="s">
        <v>677</v>
      </c>
      <c r="B44" s="1381">
        <v>0</v>
      </c>
      <c r="C44" s="1381">
        <v>0</v>
      </c>
      <c r="D44" s="1381">
        <v>0</v>
      </c>
      <c r="E44" s="1381">
        <v>0</v>
      </c>
      <c r="F44" s="1381">
        <v>0</v>
      </c>
      <c r="G44" s="1381">
        <v>0</v>
      </c>
      <c r="H44" s="1381">
        <v>0</v>
      </c>
      <c r="I44" s="1381">
        <v>0</v>
      </c>
      <c r="J44" s="1380">
        <v>0</v>
      </c>
      <c r="K44" s="1381">
        <v>0</v>
      </c>
      <c r="L44" s="1381">
        <v>0</v>
      </c>
      <c r="M44" s="1397">
        <v>0</v>
      </c>
      <c r="N44" s="1397">
        <v>0</v>
      </c>
      <c r="O44" s="1381">
        <v>0</v>
      </c>
      <c r="P44" s="1381">
        <v>0</v>
      </c>
      <c r="Q44" s="1381">
        <v>0</v>
      </c>
      <c r="R44" s="1397"/>
      <c r="S44" s="1381">
        <v>0</v>
      </c>
      <c r="T44" s="1397">
        <v>0</v>
      </c>
      <c r="U44" s="1397">
        <v>0</v>
      </c>
      <c r="V44" s="1397">
        <v>0</v>
      </c>
      <c r="W44" s="1397">
        <v>0</v>
      </c>
      <c r="X44" s="1383">
        <v>0</v>
      </c>
      <c r="Y44" s="1387">
        <v>0</v>
      </c>
      <c r="Z44" s="1386">
        <v>0</v>
      </c>
    </row>
    <row r="45" spans="1:26" s="874" customFormat="1" ht="30" customHeight="1" x14ac:dyDescent="0.2">
      <c r="A45" s="881" t="s">
        <v>919</v>
      </c>
      <c r="B45" s="1381">
        <v>0</v>
      </c>
      <c r="C45" s="1381">
        <v>0</v>
      </c>
      <c r="D45" s="1381">
        <v>0</v>
      </c>
      <c r="E45" s="1381">
        <v>0</v>
      </c>
      <c r="F45" s="1381">
        <v>0</v>
      </c>
      <c r="G45" s="1381">
        <v>0</v>
      </c>
      <c r="H45" s="1381">
        <v>0</v>
      </c>
      <c r="I45" s="1381">
        <v>0</v>
      </c>
      <c r="J45" s="1380">
        <v>0</v>
      </c>
      <c r="K45" s="1381">
        <v>0</v>
      </c>
      <c r="L45" s="1381">
        <v>0</v>
      </c>
      <c r="M45" s="1397">
        <v>0</v>
      </c>
      <c r="N45" s="1397">
        <v>0</v>
      </c>
      <c r="O45" s="1381">
        <v>0</v>
      </c>
      <c r="P45" s="1381">
        <v>0</v>
      </c>
      <c r="Q45" s="1381">
        <v>0</v>
      </c>
      <c r="R45" s="1397"/>
      <c r="S45" s="1381">
        <v>0</v>
      </c>
      <c r="T45" s="1397">
        <v>0</v>
      </c>
      <c r="U45" s="1397">
        <v>0</v>
      </c>
      <c r="V45" s="1397">
        <v>0</v>
      </c>
      <c r="W45" s="1397">
        <v>0</v>
      </c>
      <c r="X45" s="1383">
        <v>0</v>
      </c>
      <c r="Y45" s="1387">
        <v>0</v>
      </c>
      <c r="Z45" s="1386">
        <v>0</v>
      </c>
    </row>
    <row r="46" spans="1:26" s="874" customFormat="1" ht="18.75" x14ac:dyDescent="0.2">
      <c r="A46" s="881" t="s">
        <v>678</v>
      </c>
      <c r="B46" s="1381">
        <v>0</v>
      </c>
      <c r="C46" s="1380">
        <v>58.436548629999898</v>
      </c>
      <c r="D46" s="1381">
        <v>0</v>
      </c>
      <c r="E46" s="1381">
        <v>0</v>
      </c>
      <c r="F46" s="1381">
        <v>0</v>
      </c>
      <c r="G46" s="1381">
        <v>0</v>
      </c>
      <c r="H46" s="1381">
        <v>0</v>
      </c>
      <c r="I46" s="1381">
        <v>0</v>
      </c>
      <c r="J46" s="1380">
        <v>0</v>
      </c>
      <c r="K46" s="1381">
        <v>0</v>
      </c>
      <c r="L46" s="1381">
        <v>0</v>
      </c>
      <c r="M46" s="1397">
        <v>0</v>
      </c>
      <c r="N46" s="1380">
        <v>96.113832830000902</v>
      </c>
      <c r="O46" s="1381">
        <v>0</v>
      </c>
      <c r="P46" s="1397">
        <v>0</v>
      </c>
      <c r="Q46" s="1381">
        <v>0</v>
      </c>
      <c r="R46" s="1397"/>
      <c r="S46" s="1381">
        <v>0</v>
      </c>
      <c r="T46" s="1425">
        <v>-1.307311199999988</v>
      </c>
      <c r="U46" s="1397">
        <v>0</v>
      </c>
      <c r="V46" s="1397">
        <v>0</v>
      </c>
      <c r="W46" s="1397">
        <v>0</v>
      </c>
      <c r="X46" s="1383">
        <v>153.24307026000082</v>
      </c>
      <c r="Y46" s="1387">
        <v>0</v>
      </c>
      <c r="Z46" s="1386">
        <v>153.24307026000082</v>
      </c>
    </row>
    <row r="47" spans="1:26" s="874" customFormat="1" ht="30" customHeight="1" x14ac:dyDescent="0.2">
      <c r="A47" s="881" t="s">
        <v>920</v>
      </c>
      <c r="B47" s="1430">
        <v>-2.3654004999999998</v>
      </c>
      <c r="C47" s="1425">
        <v>-36054.712525453302</v>
      </c>
      <c r="D47" s="1381">
        <v>0</v>
      </c>
      <c r="E47" s="1425">
        <v>-2545.5334805125003</v>
      </c>
      <c r="F47" s="1425">
        <v>-3147.8343240567865</v>
      </c>
      <c r="G47" s="1381">
        <v>0</v>
      </c>
      <c r="H47" s="1425">
        <v>-113.50976319</v>
      </c>
      <c r="I47" s="1381">
        <v>0</v>
      </c>
      <c r="J47" s="1380">
        <v>0</v>
      </c>
      <c r="K47" s="1425">
        <v>-786.88198237000006</v>
      </c>
      <c r="L47" s="1381">
        <v>0</v>
      </c>
      <c r="M47" s="1425">
        <v>-6946.3651230299774</v>
      </c>
      <c r="N47" s="1425">
        <v>-46.594142259999998</v>
      </c>
      <c r="O47" s="1425">
        <v>-178.68075809000001</v>
      </c>
      <c r="P47" s="1380">
        <v>6.1166804186855899</v>
      </c>
      <c r="Q47" s="1381">
        <v>0</v>
      </c>
      <c r="R47" s="1397"/>
      <c r="S47" s="1380">
        <v>4.10788668</v>
      </c>
      <c r="T47" s="1425">
        <v>-1299.1797423300002</v>
      </c>
      <c r="U47" s="1425">
        <v>-1305.1572339300001</v>
      </c>
      <c r="V47" s="1425">
        <v>-71.387286529999997</v>
      </c>
      <c r="W47" s="1397">
        <v>0</v>
      </c>
      <c r="X47" s="1417">
        <v>-52487.977195153879</v>
      </c>
      <c r="Y47" s="1424">
        <v>-66.908484799999997</v>
      </c>
      <c r="Z47" s="1421">
        <v>-52554.885679953877</v>
      </c>
    </row>
    <row r="48" spans="1:26" s="874" customFormat="1" ht="30" customHeight="1" x14ac:dyDescent="0.2">
      <c r="A48" s="881" t="s">
        <v>921</v>
      </c>
      <c r="B48" s="1381">
        <v>0</v>
      </c>
      <c r="C48" s="1381">
        <v>0</v>
      </c>
      <c r="D48" s="1381">
        <v>0</v>
      </c>
      <c r="E48" s="1381">
        <v>0</v>
      </c>
      <c r="F48" s="1381">
        <v>0</v>
      </c>
      <c r="G48" s="1381">
        <v>0</v>
      </c>
      <c r="H48" s="1381">
        <v>0</v>
      </c>
      <c r="I48" s="1381">
        <v>0</v>
      </c>
      <c r="J48" s="1380">
        <v>0</v>
      </c>
      <c r="K48" s="1381">
        <v>0</v>
      </c>
      <c r="L48" s="1381">
        <v>0</v>
      </c>
      <c r="M48" s="1397">
        <v>0</v>
      </c>
      <c r="N48" s="1397">
        <v>0</v>
      </c>
      <c r="O48" s="1397">
        <v>0</v>
      </c>
      <c r="P48" s="1397">
        <v>0</v>
      </c>
      <c r="Q48" s="1381">
        <v>0</v>
      </c>
      <c r="R48" s="1397"/>
      <c r="S48" s="1381">
        <v>0</v>
      </c>
      <c r="T48" s="1397">
        <v>0</v>
      </c>
      <c r="U48" s="1397">
        <v>0</v>
      </c>
      <c r="V48" s="1397">
        <v>0</v>
      </c>
      <c r="W48" s="1397">
        <v>0</v>
      </c>
      <c r="X48" s="1383">
        <v>0</v>
      </c>
      <c r="Y48" s="1387">
        <v>0</v>
      </c>
      <c r="Z48" s="1386">
        <v>0</v>
      </c>
    </row>
    <row r="49" spans="1:26" s="874" customFormat="1" ht="30" customHeight="1" x14ac:dyDescent="0.2">
      <c r="A49" s="881" t="s">
        <v>923</v>
      </c>
      <c r="B49" s="1425">
        <v>-6.4919267899999999</v>
      </c>
      <c r="C49" s="1380">
        <v>96.453406399999906</v>
      </c>
      <c r="D49" s="1430">
        <v>-7.4759080000000004</v>
      </c>
      <c r="E49" s="1380">
        <v>43.629280719999997</v>
      </c>
      <c r="F49" s="1380">
        <v>4.7747327999999998</v>
      </c>
      <c r="G49" s="1381">
        <v>0</v>
      </c>
      <c r="H49" s="1380">
        <v>5.8788709999999993</v>
      </c>
      <c r="I49" s="1381">
        <v>0</v>
      </c>
      <c r="J49" s="1380">
        <v>1.3820663999999998</v>
      </c>
      <c r="K49" s="1380">
        <v>13.236722670000002</v>
      </c>
      <c r="L49" s="1380">
        <v>5.5418669999999999</v>
      </c>
      <c r="M49" s="1380">
        <v>68.750748669999993</v>
      </c>
      <c r="N49" s="1380">
        <v>0</v>
      </c>
      <c r="O49" s="1380">
        <v>3.7621909200000001</v>
      </c>
      <c r="P49" s="1425">
        <v>-17.951369460000002</v>
      </c>
      <c r="Q49" s="1380">
        <v>2.7225784100000001</v>
      </c>
      <c r="R49" s="1381"/>
      <c r="S49" s="1382">
        <v>2.43177464</v>
      </c>
      <c r="T49" s="1380">
        <v>4.9716936</v>
      </c>
      <c r="U49" s="1380">
        <v>22.782380800000002</v>
      </c>
      <c r="V49" s="1380">
        <v>3.1872889684704542</v>
      </c>
      <c r="W49" s="1395">
        <v>4.0124563000000011</v>
      </c>
      <c r="X49" s="1383">
        <v>251.59885504847037</v>
      </c>
      <c r="Y49" s="1382">
        <v>1.7309479999999999</v>
      </c>
      <c r="Z49" s="1386">
        <v>253.32980304847038</v>
      </c>
    </row>
    <row r="50" spans="1:26" s="874" customFormat="1" ht="47.25" x14ac:dyDescent="0.2">
      <c r="A50" s="881" t="s">
        <v>922</v>
      </c>
      <c r="B50" s="1381">
        <v>0</v>
      </c>
      <c r="C50" s="1381">
        <v>0</v>
      </c>
      <c r="D50" s="1381">
        <v>0</v>
      </c>
      <c r="E50" s="1381">
        <v>0</v>
      </c>
      <c r="F50" s="1381">
        <v>0</v>
      </c>
      <c r="G50" s="1381">
        <v>0</v>
      </c>
      <c r="H50" s="1381">
        <v>0</v>
      </c>
      <c r="I50" s="1381">
        <v>0</v>
      </c>
      <c r="J50" s="1381">
        <v>0</v>
      </c>
      <c r="K50" s="1381">
        <v>0</v>
      </c>
      <c r="L50" s="1381">
        <v>0</v>
      </c>
      <c r="M50" s="1381">
        <v>0</v>
      </c>
      <c r="N50" s="1381">
        <v>0</v>
      </c>
      <c r="O50" s="1381">
        <v>0</v>
      </c>
      <c r="P50" s="1381">
        <v>0</v>
      </c>
      <c r="Q50" s="1381">
        <v>0</v>
      </c>
      <c r="R50" s="1397"/>
      <c r="S50" s="1381">
        <v>0</v>
      </c>
      <c r="T50" s="1381">
        <v>0</v>
      </c>
      <c r="U50" s="1381">
        <v>0</v>
      </c>
      <c r="V50" s="1381">
        <v>0</v>
      </c>
      <c r="W50" s="1397">
        <v>0</v>
      </c>
      <c r="X50" s="1383">
        <v>0</v>
      </c>
      <c r="Y50" s="1387">
        <v>0</v>
      </c>
      <c r="Z50" s="1386">
        <v>0</v>
      </c>
    </row>
    <row r="51" spans="1:26" s="874" customFormat="1" ht="19.5" customHeight="1" x14ac:dyDescent="0.2">
      <c r="A51" s="881" t="s">
        <v>679</v>
      </c>
      <c r="B51" s="1381">
        <v>0</v>
      </c>
      <c r="C51" s="1381">
        <v>0</v>
      </c>
      <c r="D51" s="1425">
        <v>-78.916441900000009</v>
      </c>
      <c r="E51" s="1381">
        <v>0</v>
      </c>
      <c r="F51" s="1381">
        <v>0</v>
      </c>
      <c r="G51" s="1425">
        <v>-23.26787156</v>
      </c>
      <c r="H51" s="1381">
        <v>0</v>
      </c>
      <c r="I51" s="1381">
        <v>0</v>
      </c>
      <c r="J51" s="1381">
        <v>0</v>
      </c>
      <c r="K51" s="1430">
        <v>-46.454734109999997</v>
      </c>
      <c r="L51" s="1381">
        <v>0</v>
      </c>
      <c r="M51" s="1381">
        <v>0</v>
      </c>
      <c r="N51" s="1381">
        <v>0</v>
      </c>
      <c r="O51" s="1381">
        <v>0</v>
      </c>
      <c r="P51" s="1381">
        <v>0</v>
      </c>
      <c r="Q51" s="1380">
        <v>0</v>
      </c>
      <c r="R51" s="1381"/>
      <c r="S51" s="1387">
        <v>0</v>
      </c>
      <c r="T51" s="1381">
        <v>0</v>
      </c>
      <c r="U51" s="1381">
        <v>0</v>
      </c>
      <c r="V51" s="1381">
        <v>0</v>
      </c>
      <c r="W51" s="1397">
        <v>0</v>
      </c>
      <c r="X51" s="1417">
        <v>-148.63904757</v>
      </c>
      <c r="Y51" s="1382">
        <v>0</v>
      </c>
      <c r="Z51" s="1421">
        <v>-148.63904757</v>
      </c>
    </row>
    <row r="52" spans="1:26" s="874" customFormat="1" ht="18.75" x14ac:dyDescent="0.2">
      <c r="A52" s="873" t="s">
        <v>680</v>
      </c>
      <c r="B52" s="1425">
        <v>-226.69740427000002</v>
      </c>
      <c r="C52" s="1381">
        <v>0</v>
      </c>
      <c r="D52" s="1381">
        <v>0</v>
      </c>
      <c r="E52" s="1425">
        <v>-2500.2050055750001</v>
      </c>
      <c r="F52" s="1425">
        <v>-1225.4358466787717</v>
      </c>
      <c r="G52" s="1381">
        <v>0</v>
      </c>
      <c r="H52" s="1425">
        <v>-63.874577580000008</v>
      </c>
      <c r="I52" s="1381">
        <v>0</v>
      </c>
      <c r="J52" s="1381">
        <v>0</v>
      </c>
      <c r="K52" s="1425">
        <v>-4707.2117036999998</v>
      </c>
      <c r="L52" s="1425">
        <v>-27.690432999999999</v>
      </c>
      <c r="M52" s="1425">
        <v>-1018.8359545099997</v>
      </c>
      <c r="N52" s="1425">
        <v>-761.39552007000009</v>
      </c>
      <c r="O52" s="1425">
        <v>-73.661147879999206</v>
      </c>
      <c r="P52" s="1425">
        <v>-2344.0373222600001</v>
      </c>
      <c r="Q52" s="1380">
        <v>0</v>
      </c>
      <c r="R52" s="1381"/>
      <c r="S52" s="1420">
        <v>-12.426285650000001</v>
      </c>
      <c r="T52" s="1425">
        <v>-557.19527502999995</v>
      </c>
      <c r="U52" s="1425">
        <v>-2069.4579124000002</v>
      </c>
      <c r="V52" s="1381">
        <v>0</v>
      </c>
      <c r="W52" s="1429">
        <v>-219.69976214000002</v>
      </c>
      <c r="X52" s="1417">
        <v>-15807.824150743771</v>
      </c>
      <c r="Y52" s="1420">
        <v>-13.381696960000001</v>
      </c>
      <c r="Z52" s="1421">
        <v>-15821.20584770377</v>
      </c>
    </row>
    <row r="53" spans="1:26" s="874" customFormat="1" ht="31.5" x14ac:dyDescent="0.2">
      <c r="A53" s="882" t="s">
        <v>916</v>
      </c>
      <c r="B53" s="1422">
        <v>-1410.1273355998499</v>
      </c>
      <c r="C53" s="1422">
        <v>-28528.668063623274</v>
      </c>
      <c r="D53" s="1422">
        <v>-86.392349900000013</v>
      </c>
      <c r="E53" s="1422">
        <v>-9957.1907415799997</v>
      </c>
      <c r="F53" s="1422">
        <v>-4896.968657841232</v>
      </c>
      <c r="G53" s="1422">
        <v>-23.26787156</v>
      </c>
      <c r="H53" s="1422">
        <v>-255.49831035000005</v>
      </c>
      <c r="I53" s="1422">
        <v>-29803.121563809902</v>
      </c>
      <c r="J53" s="1384">
        <v>1.3820663999999998</v>
      </c>
      <c r="K53" s="1422">
        <v>-18828.846814799999</v>
      </c>
      <c r="L53" s="1422">
        <v>-105.21986296999999</v>
      </c>
      <c r="M53" s="1422">
        <v>-4134.3049331799793</v>
      </c>
      <c r="N53" s="1422">
        <v>-3839.0370655599991</v>
      </c>
      <c r="O53" s="1422">
        <v>-290.88240057999883</v>
      </c>
      <c r="P53" s="1422">
        <v>-9356.736243366915</v>
      </c>
      <c r="Q53" s="1384">
        <v>2.7225784100000001</v>
      </c>
      <c r="R53" s="1385">
        <v>0</v>
      </c>
      <c r="S53" s="1384">
        <v>36.890269369999999</v>
      </c>
      <c r="T53" s="1422">
        <v>-2225.1167177900006</v>
      </c>
      <c r="U53" s="1422">
        <v>-8249.7208300400016</v>
      </c>
      <c r="V53" s="1422">
        <v>-4994.7990910115295</v>
      </c>
      <c r="W53" s="1428">
        <v>-878.7990485700002</v>
      </c>
      <c r="X53" s="1418">
        <v>-127823.70298795271</v>
      </c>
      <c r="Y53" s="1422">
        <v>-51.795839839999999</v>
      </c>
      <c r="Z53" s="1421">
        <v>-127875.4988277927</v>
      </c>
    </row>
    <row r="54" spans="1:26" s="874" customFormat="1" ht="19.5" thickBot="1" x14ac:dyDescent="0.25">
      <c r="A54" s="883" t="s">
        <v>681</v>
      </c>
      <c r="B54" s="1426">
        <v>-1429.4639092948591</v>
      </c>
      <c r="C54" s="1426">
        <v>-14228.690609354964</v>
      </c>
      <c r="D54" s="1398">
        <v>327.61407179999998</v>
      </c>
      <c r="E54" s="1426">
        <v>-6885.7858317483951</v>
      </c>
      <c r="F54" s="1426">
        <v>-1687.09930467497</v>
      </c>
      <c r="G54" s="1426">
        <v>-26.868063970000001</v>
      </c>
      <c r="H54" s="1398">
        <v>682.02193667999586</v>
      </c>
      <c r="I54" s="1426">
        <v>-26419.077771707402</v>
      </c>
      <c r="J54" s="1398">
        <v>572.50382274696403</v>
      </c>
      <c r="K54" s="1426">
        <v>-18353.800619290017</v>
      </c>
      <c r="L54" s="1398">
        <v>0.12767668999995863</v>
      </c>
      <c r="M54" s="1398">
        <v>1575.9368967704504</v>
      </c>
      <c r="N54" s="1426">
        <v>-2624.1363130799791</v>
      </c>
      <c r="O54" s="1398">
        <v>316.58671080998477</v>
      </c>
      <c r="P54" s="1426">
        <v>-8868.5116214328154</v>
      </c>
      <c r="Q54" s="1398">
        <v>43.98898527999998</v>
      </c>
      <c r="R54" s="1399">
        <v>0</v>
      </c>
      <c r="S54" s="1398">
        <v>137.63706678000005</v>
      </c>
      <c r="T54" s="1426">
        <v>-2054.5646411100029</v>
      </c>
      <c r="U54" s="1398">
        <v>1012.7070074896492</v>
      </c>
      <c r="V54" s="1426">
        <v>-5198.8078201339868</v>
      </c>
      <c r="W54" s="1427">
        <v>-764.87858026999993</v>
      </c>
      <c r="X54" s="1419">
        <v>-83872.560911020337</v>
      </c>
      <c r="Y54" s="1398">
        <v>99.197509889041029</v>
      </c>
      <c r="Z54" s="1423">
        <v>-83773.363401131297</v>
      </c>
    </row>
    <row r="55" spans="1:26" ht="16.5" thickTop="1" x14ac:dyDescent="0.25">
      <c r="A55" s="884" t="s">
        <v>138</v>
      </c>
      <c r="B55" s="870"/>
      <c r="C55" s="885"/>
    </row>
  </sheetData>
  <mergeCells count="9">
    <mergeCell ref="A1:C1"/>
    <mergeCell ref="A2:C2"/>
    <mergeCell ref="X4:X5"/>
    <mergeCell ref="Y4:Y5"/>
    <mergeCell ref="Z4:Z5"/>
    <mergeCell ref="A3:B3"/>
    <mergeCell ref="A4:A5"/>
    <mergeCell ref="B4:W4"/>
    <mergeCell ref="V3:Z3"/>
  </mergeCells>
  <pageMargins left="0.17" right="0.23622047244094499" top="0.44" bottom="0.24" header="0.31496062992126" footer="0.31496062992126"/>
  <pageSetup paperSize="9" scale="42" orientation="landscape" horizontalDpi="200" verticalDpi="200" r:id="rId1"/>
  <headerFooter>
    <oddFooter>&amp;C&amp;16 45</oddFooter>
  </headerFooter>
  <rowBreaks count="1" manualBreakCount="1">
    <brk id="21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6" tint="0.79998168889431442"/>
  </sheetPr>
  <dimension ref="A1:Z55"/>
  <sheetViews>
    <sheetView zoomScale="70" zoomScaleNormal="70" zoomScaleSheetLayoutView="70" workbookViewId="0">
      <pane xSplit="1" ySplit="5" topLeftCell="B6" activePane="bottomRight" state="frozen"/>
      <selection activeCell="C46" sqref="C46"/>
      <selection pane="topRight" activeCell="C46" sqref="C46"/>
      <selection pane="bottomLeft" activeCell="C46" sqref="C46"/>
      <selection pane="bottomRight" activeCell="C46" sqref="C46"/>
    </sheetView>
  </sheetViews>
  <sheetFormatPr defaultColWidth="9" defaultRowHeight="15.75" x14ac:dyDescent="0.25"/>
  <cols>
    <col min="1" max="1" width="41" style="1240" customWidth="1"/>
    <col min="2" max="2" width="11.375" style="1240" customWidth="1"/>
    <col min="3" max="17" width="11.375" style="1246" customWidth="1"/>
    <col min="18" max="18" width="11.375" style="1246" hidden="1" customWidth="1"/>
    <col min="19" max="23" width="11.375" style="1246" customWidth="1"/>
    <col min="24" max="24" width="13.125" style="1246" customWidth="1"/>
    <col min="25" max="25" width="10.875" style="1246" customWidth="1"/>
    <col min="26" max="26" width="12.875" style="1246" customWidth="1"/>
    <col min="27" max="16384" width="9" style="1246"/>
  </cols>
  <sheetData>
    <row r="1" spans="1:26" ht="28.5" x14ac:dyDescent="0.45">
      <c r="A1" s="1655" t="s">
        <v>735</v>
      </c>
      <c r="B1" s="1655"/>
      <c r="C1" s="1655"/>
      <c r="D1" s="1655"/>
    </row>
    <row r="2" spans="1:26" ht="28.5" x14ac:dyDescent="0.45">
      <c r="A2" s="1655" t="s">
        <v>791</v>
      </c>
      <c r="B2" s="1655"/>
      <c r="C2" s="1655"/>
      <c r="D2" s="1655"/>
    </row>
    <row r="3" spans="1:26" ht="20.25" customHeight="1" x14ac:dyDescent="0.35">
      <c r="A3" s="1699"/>
      <c r="B3" s="1699"/>
      <c r="C3" s="1247"/>
      <c r="V3" s="1723" t="s">
        <v>249</v>
      </c>
      <c r="W3" s="1723"/>
      <c r="X3" s="1723"/>
      <c r="Y3" s="1723"/>
      <c r="Z3" s="1723"/>
    </row>
    <row r="4" spans="1:26" s="1248" customFormat="1" ht="21" x14ac:dyDescent="0.35">
      <c r="A4" s="1722" t="s">
        <v>0</v>
      </c>
      <c r="B4" s="1641" t="s">
        <v>351</v>
      </c>
      <c r="C4" s="1641"/>
      <c r="D4" s="1641"/>
      <c r="E4" s="1641"/>
      <c r="F4" s="1641"/>
      <c r="G4" s="1641"/>
      <c r="H4" s="1641"/>
      <c r="I4" s="1641"/>
      <c r="J4" s="1641"/>
      <c r="K4" s="1641"/>
      <c r="L4" s="1641"/>
      <c r="M4" s="1641"/>
      <c r="N4" s="1641"/>
      <c r="O4" s="1641"/>
      <c r="P4" s="1641"/>
      <c r="Q4" s="1641"/>
      <c r="R4" s="1641"/>
      <c r="S4" s="1641"/>
      <c r="T4" s="1641"/>
      <c r="U4" s="1641"/>
      <c r="V4" s="1641"/>
      <c r="W4" s="1641"/>
      <c r="X4" s="1720" t="s">
        <v>250</v>
      </c>
      <c r="Y4" s="1642" t="s">
        <v>355</v>
      </c>
      <c r="Z4" s="1720" t="s">
        <v>381</v>
      </c>
    </row>
    <row r="5" spans="1:26" s="1248" customFormat="1" ht="21" x14ac:dyDescent="0.35">
      <c r="A5" s="1722"/>
      <c r="B5" s="49" t="s">
        <v>637</v>
      </c>
      <c r="C5" s="49" t="s">
        <v>159</v>
      </c>
      <c r="D5" s="49" t="s">
        <v>746</v>
      </c>
      <c r="E5" s="49" t="s">
        <v>160</v>
      </c>
      <c r="F5" s="49" t="s">
        <v>161</v>
      </c>
      <c r="G5" s="49" t="s">
        <v>162</v>
      </c>
      <c r="H5" s="49" t="s">
        <v>163</v>
      </c>
      <c r="I5" s="49" t="s">
        <v>164</v>
      </c>
      <c r="J5" s="49" t="s">
        <v>165</v>
      </c>
      <c r="K5" s="49" t="s">
        <v>166</v>
      </c>
      <c r="L5" s="49" t="s">
        <v>694</v>
      </c>
      <c r="M5" s="49" t="s">
        <v>167</v>
      </c>
      <c r="N5" s="49" t="s">
        <v>168</v>
      </c>
      <c r="O5" s="49" t="s">
        <v>169</v>
      </c>
      <c r="P5" s="49" t="s">
        <v>170</v>
      </c>
      <c r="Q5" s="49" t="s">
        <v>171</v>
      </c>
      <c r="R5" s="49" t="s">
        <v>172</v>
      </c>
      <c r="S5" s="49" t="s">
        <v>747</v>
      </c>
      <c r="T5" s="49" t="s">
        <v>1005</v>
      </c>
      <c r="U5" s="49" t="s">
        <v>173</v>
      </c>
      <c r="V5" s="49" t="s">
        <v>174</v>
      </c>
      <c r="W5" s="49" t="s">
        <v>696</v>
      </c>
      <c r="X5" s="1654"/>
      <c r="Y5" s="1719"/>
      <c r="Z5" s="1721"/>
    </row>
    <row r="6" spans="1:26" s="38" customFormat="1" ht="36" customHeight="1" x14ac:dyDescent="0.2">
      <c r="A6" s="1249" t="s">
        <v>387</v>
      </c>
      <c r="B6" s="1250"/>
      <c r="C6" s="1250"/>
      <c r="D6" s="1250"/>
      <c r="E6" s="1250"/>
      <c r="F6" s="1250">
        <v>0</v>
      </c>
      <c r="G6" s="1250"/>
      <c r="H6" s="1250"/>
      <c r="I6" s="1250"/>
      <c r="J6" s="1250"/>
      <c r="K6" s="1250"/>
      <c r="L6" s="1250"/>
      <c r="M6" s="1250"/>
      <c r="N6" s="1250"/>
      <c r="O6" s="1250"/>
      <c r="P6" s="1250"/>
      <c r="Q6" s="1250"/>
      <c r="R6" s="1250"/>
      <c r="S6" s="1250"/>
      <c r="T6" s="1250"/>
      <c r="U6" s="1250"/>
      <c r="V6" s="1250"/>
      <c r="W6" s="1250"/>
      <c r="X6" s="1251"/>
      <c r="Y6" s="1250"/>
      <c r="Z6" s="1251"/>
    </row>
    <row r="7" spans="1:26" s="38" customFormat="1" ht="29.25" customHeight="1" x14ac:dyDescent="0.2">
      <c r="A7" s="1252" t="s">
        <v>792</v>
      </c>
      <c r="B7" s="1253">
        <v>2644.6016133600001</v>
      </c>
      <c r="C7" s="1253">
        <v>10196.75289222</v>
      </c>
      <c r="D7" s="1253">
        <v>108.82504359000001</v>
      </c>
      <c r="E7" s="1253">
        <v>3488.2214798600003</v>
      </c>
      <c r="F7" s="1253">
        <v>2051.6882681999996</v>
      </c>
      <c r="G7" s="1253">
        <v>0</v>
      </c>
      <c r="H7" s="1253">
        <v>1133.7412326600002</v>
      </c>
      <c r="I7" s="1253">
        <v>8925.9547855100009</v>
      </c>
      <c r="J7" s="1253">
        <v>2320.6548446699999</v>
      </c>
      <c r="K7" s="1253">
        <v>3303.45198523</v>
      </c>
      <c r="L7" s="1253">
        <v>8.8827512899999999</v>
      </c>
      <c r="M7" s="1253">
        <v>5210.7925132699993</v>
      </c>
      <c r="N7" s="1253">
        <v>932.36919111999998</v>
      </c>
      <c r="O7" s="1253">
        <v>167.5315585299997</v>
      </c>
      <c r="P7" s="1253">
        <v>2256.7589356500002</v>
      </c>
      <c r="Q7" s="1253">
        <v>43.808622890000002</v>
      </c>
      <c r="R7" s="1253"/>
      <c r="S7" s="1253">
        <v>107.59972288</v>
      </c>
      <c r="T7" s="1253">
        <v>1157.61590843</v>
      </c>
      <c r="U7" s="1253">
        <v>6584.2559591300005</v>
      </c>
      <c r="V7" s="1253">
        <v>1697.4356729600001</v>
      </c>
      <c r="W7" s="1253">
        <v>492.35439341999995</v>
      </c>
      <c r="X7" s="1254">
        <v>52833.297374870002</v>
      </c>
      <c r="Y7" s="1253">
        <v>0</v>
      </c>
      <c r="Z7" s="1254">
        <v>52833.297374870002</v>
      </c>
    </row>
    <row r="8" spans="1:26" s="38" customFormat="1" ht="29.25" customHeight="1" x14ac:dyDescent="0.2">
      <c r="A8" s="1252" t="s">
        <v>143</v>
      </c>
      <c r="B8" s="1253">
        <v>0</v>
      </c>
      <c r="C8" s="1253">
        <v>0</v>
      </c>
      <c r="D8" s="1253">
        <v>0</v>
      </c>
      <c r="E8" s="1253">
        <v>0</v>
      </c>
      <c r="F8" s="1253">
        <v>0</v>
      </c>
      <c r="G8" s="1253">
        <v>0</v>
      </c>
      <c r="H8" s="1253">
        <v>0</v>
      </c>
      <c r="I8" s="1253">
        <v>0</v>
      </c>
      <c r="J8" s="1253">
        <v>0</v>
      </c>
      <c r="K8" s="1253">
        <v>0</v>
      </c>
      <c r="L8" s="1253">
        <v>0</v>
      </c>
      <c r="M8" s="1253">
        <v>0</v>
      </c>
      <c r="N8" s="1253">
        <v>0</v>
      </c>
      <c r="O8" s="1253">
        <v>0</v>
      </c>
      <c r="P8" s="1253">
        <v>0</v>
      </c>
      <c r="Q8" s="1253">
        <v>0</v>
      </c>
      <c r="R8" s="1253"/>
      <c r="S8" s="1253">
        <v>0</v>
      </c>
      <c r="T8" s="1253">
        <v>1.241223E-2</v>
      </c>
      <c r="U8" s="1253">
        <v>0</v>
      </c>
      <c r="V8" s="1253">
        <v>0</v>
      </c>
      <c r="W8" s="1253">
        <v>0</v>
      </c>
      <c r="X8" s="1254">
        <v>1.241223E-2</v>
      </c>
      <c r="Y8" s="1253">
        <v>644.52661079999996</v>
      </c>
      <c r="Z8" s="1254">
        <v>644.53902302999995</v>
      </c>
    </row>
    <row r="9" spans="1:26" s="38" customFormat="1" ht="29.25" customHeight="1" x14ac:dyDescent="0.2">
      <c r="A9" s="1252" t="s">
        <v>388</v>
      </c>
      <c r="B9" s="1255">
        <v>0</v>
      </c>
      <c r="C9" s="1255">
        <v>0</v>
      </c>
      <c r="D9" s="1255">
        <v>0</v>
      </c>
      <c r="E9" s="1255">
        <v>1174.3893474400002</v>
      </c>
      <c r="F9" s="1255">
        <v>536.19913929000006</v>
      </c>
      <c r="G9" s="1255">
        <v>0</v>
      </c>
      <c r="H9" s="1255">
        <v>3.6399559100000003</v>
      </c>
      <c r="I9" s="1255">
        <v>1657.3117008900001</v>
      </c>
      <c r="J9" s="1255">
        <v>689.47931726000002</v>
      </c>
      <c r="K9" s="1255">
        <v>3639.0256761400005</v>
      </c>
      <c r="L9" s="1255">
        <v>11.56731774</v>
      </c>
      <c r="M9" s="1255">
        <v>2149.9448208700001</v>
      </c>
      <c r="N9" s="1255">
        <v>261.39869447000001</v>
      </c>
      <c r="O9" s="1255">
        <v>46.966011539999997</v>
      </c>
      <c r="P9" s="1255">
        <v>70.317800569999989</v>
      </c>
      <c r="Q9" s="1255">
        <v>2.36563868</v>
      </c>
      <c r="R9" s="1255"/>
      <c r="S9" s="1255">
        <v>0</v>
      </c>
      <c r="T9" s="1255">
        <v>81.855452949999986</v>
      </c>
      <c r="U9" s="1255">
        <v>2087.9020501199998</v>
      </c>
      <c r="V9" s="1255">
        <v>0</v>
      </c>
      <c r="W9" s="1255">
        <v>554.88971610999999</v>
      </c>
      <c r="X9" s="1256">
        <v>12967.252639979997</v>
      </c>
      <c r="Y9" s="1255">
        <v>0</v>
      </c>
      <c r="Z9" s="1256">
        <v>12967.252639979997</v>
      </c>
    </row>
    <row r="10" spans="1:26" s="1260" customFormat="1" ht="36" customHeight="1" x14ac:dyDescent="0.2">
      <c r="A10" s="1257" t="s">
        <v>389</v>
      </c>
      <c r="B10" s="1258">
        <v>2644.6016133600001</v>
      </c>
      <c r="C10" s="1258">
        <v>10196.75289222</v>
      </c>
      <c r="D10" s="1258">
        <v>108.82504359000001</v>
      </c>
      <c r="E10" s="1258">
        <v>4662.6108273000009</v>
      </c>
      <c r="F10" s="1258">
        <v>2587.8874074899995</v>
      </c>
      <c r="G10" s="1258">
        <v>0</v>
      </c>
      <c r="H10" s="1258">
        <v>1137.3811885700002</v>
      </c>
      <c r="I10" s="1258">
        <v>10583.266486400002</v>
      </c>
      <c r="J10" s="1258">
        <v>3010.1341619300001</v>
      </c>
      <c r="K10" s="1258">
        <v>6942.4776613700005</v>
      </c>
      <c r="L10" s="1258">
        <v>20.450069030000002</v>
      </c>
      <c r="M10" s="1258">
        <v>7360.7373341399998</v>
      </c>
      <c r="N10" s="1258">
        <v>1193.7678855899999</v>
      </c>
      <c r="O10" s="1258">
        <v>214.49757006999971</v>
      </c>
      <c r="P10" s="1258">
        <v>2327.0767362200004</v>
      </c>
      <c r="Q10" s="1258">
        <v>46.174261569999999</v>
      </c>
      <c r="R10" s="1258">
        <v>0</v>
      </c>
      <c r="S10" s="1258">
        <v>107.59972288</v>
      </c>
      <c r="T10" s="1258">
        <v>1239.4837736100001</v>
      </c>
      <c r="U10" s="1258">
        <v>8672.1580092500008</v>
      </c>
      <c r="V10" s="1258">
        <v>1697.4356729600001</v>
      </c>
      <c r="W10" s="1258">
        <v>1047.2441095300001</v>
      </c>
      <c r="X10" s="1259">
        <v>65800.562427080004</v>
      </c>
      <c r="Y10" s="1258">
        <v>644.52661079999996</v>
      </c>
      <c r="Z10" s="1259">
        <v>66445.08903788001</v>
      </c>
    </row>
    <row r="11" spans="1:26" s="38" customFormat="1" ht="36" customHeight="1" x14ac:dyDescent="0.2">
      <c r="A11" s="1261" t="s">
        <v>390</v>
      </c>
      <c r="B11" s="1262"/>
      <c r="C11" s="1262"/>
      <c r="D11" s="1262"/>
      <c r="E11" s="1262"/>
      <c r="F11" s="1262"/>
      <c r="G11" s="1262"/>
      <c r="H11" s="1262"/>
      <c r="I11" s="1262"/>
      <c r="J11" s="1262"/>
      <c r="K11" s="1262"/>
      <c r="L11" s="1262"/>
      <c r="M11" s="1262"/>
      <c r="N11" s="1262"/>
      <c r="O11" s="1262"/>
      <c r="P11" s="1262"/>
      <c r="Q11" s="1262"/>
      <c r="R11" s="1262"/>
      <c r="S11" s="1262"/>
      <c r="T11" s="1262"/>
      <c r="U11" s="1262"/>
      <c r="V11" s="1262"/>
      <c r="W11" s="1262"/>
      <c r="X11" s="1263">
        <v>0</v>
      </c>
      <c r="Y11" s="1262"/>
      <c r="Z11" s="1263">
        <v>0</v>
      </c>
    </row>
    <row r="12" spans="1:26" s="38" customFormat="1" ht="42" x14ac:dyDescent="0.2">
      <c r="A12" s="1264" t="s">
        <v>953</v>
      </c>
      <c r="B12" s="1265">
        <v>0.62598500000000001</v>
      </c>
      <c r="C12" s="1265">
        <v>2.8399529999999999</v>
      </c>
      <c r="D12" s="1265">
        <v>1.44E-2</v>
      </c>
      <c r="E12" s="1265">
        <v>-0.103362</v>
      </c>
      <c r="F12" s="1265">
        <v>0</v>
      </c>
      <c r="G12" s="1265">
        <v>0</v>
      </c>
      <c r="H12" s="1265">
        <v>1.1900000000000001E-2</v>
      </c>
      <c r="I12" s="1265">
        <v>12.141985289999999</v>
      </c>
      <c r="J12" s="1265">
        <v>0.3367</v>
      </c>
      <c r="K12" s="1265">
        <v>0</v>
      </c>
      <c r="L12" s="1265">
        <v>0</v>
      </c>
      <c r="M12" s="1265">
        <v>28.569365120000001</v>
      </c>
      <c r="N12" s="1265">
        <v>0.11305</v>
      </c>
      <c r="O12" s="1265">
        <v>2.198645640000005</v>
      </c>
      <c r="P12" s="1265">
        <v>0.12311717999999999</v>
      </c>
      <c r="Q12" s="1265">
        <v>1.40826786</v>
      </c>
      <c r="R12" s="1265"/>
      <c r="S12" s="1265">
        <v>3.3E-3</v>
      </c>
      <c r="T12" s="1265">
        <v>0.33043</v>
      </c>
      <c r="U12" s="1265">
        <v>14.329697560000001</v>
      </c>
      <c r="V12" s="1265">
        <v>0</v>
      </c>
      <c r="W12" s="1265">
        <v>1.426604</v>
      </c>
      <c r="X12" s="1254">
        <v>64.370038650000012</v>
      </c>
      <c r="Y12" s="1265">
        <v>0</v>
      </c>
      <c r="Z12" s="1266">
        <v>64.370038650000012</v>
      </c>
    </row>
    <row r="13" spans="1:26" s="38" customFormat="1" ht="29.25" customHeight="1" x14ac:dyDescent="0.2">
      <c r="A13" s="1252" t="s">
        <v>391</v>
      </c>
      <c r="B13" s="1253">
        <v>2.7758227</v>
      </c>
      <c r="C13" s="1253">
        <v>138.39263500000001</v>
      </c>
      <c r="D13" s="1253">
        <v>4.0823999999999999E-2</v>
      </c>
      <c r="E13" s="1253">
        <v>10.178463000000001</v>
      </c>
      <c r="F13" s="1253">
        <v>9.7842017800000018</v>
      </c>
      <c r="G13" s="1253">
        <v>0</v>
      </c>
      <c r="H13" s="1253">
        <v>2.4834273700000002</v>
      </c>
      <c r="I13" s="1253">
        <v>0</v>
      </c>
      <c r="J13" s="1253">
        <v>1.9656998000000001</v>
      </c>
      <c r="K13" s="1253">
        <v>23.506808619999997</v>
      </c>
      <c r="L13" s="1253">
        <v>6.1952E-2</v>
      </c>
      <c r="M13" s="1253">
        <v>25.764259210000002</v>
      </c>
      <c r="N13" s="1253">
        <v>1.17788706</v>
      </c>
      <c r="O13" s="1253">
        <v>0.30353090999999982</v>
      </c>
      <c r="P13" s="1253">
        <v>3.6808575800000001</v>
      </c>
      <c r="Q13" s="1253">
        <v>0.15107000000000001</v>
      </c>
      <c r="R13" s="1253"/>
      <c r="S13" s="1253">
        <v>0.26449856999999999</v>
      </c>
      <c r="T13" s="1253">
        <v>4.00556176</v>
      </c>
      <c r="U13" s="1253">
        <v>28.33662404</v>
      </c>
      <c r="V13" s="1253">
        <v>6.2211169999999996</v>
      </c>
      <c r="W13" s="1253">
        <v>1.80188919</v>
      </c>
      <c r="X13" s="1254">
        <v>260.89712958999996</v>
      </c>
      <c r="Y13" s="1253">
        <v>0</v>
      </c>
      <c r="Z13" s="1254">
        <v>260.89712958999996</v>
      </c>
    </row>
    <row r="14" spans="1:26" s="38" customFormat="1" ht="29.25" customHeight="1" x14ac:dyDescent="0.2">
      <c r="A14" s="1252" t="s">
        <v>392</v>
      </c>
      <c r="B14" s="1253">
        <v>163.83464476</v>
      </c>
      <c r="C14" s="1253">
        <v>15123.1083987</v>
      </c>
      <c r="D14" s="1253">
        <v>80.104141720000001</v>
      </c>
      <c r="E14" s="1253">
        <v>1475.2635098200001</v>
      </c>
      <c r="F14" s="1253">
        <v>238.04009846000002</v>
      </c>
      <c r="G14" s="1253">
        <v>0</v>
      </c>
      <c r="H14" s="1253">
        <v>109.30116849000001</v>
      </c>
      <c r="I14" s="1253">
        <v>353.13376224000001</v>
      </c>
      <c r="J14" s="1253">
        <v>281.55369147000005</v>
      </c>
      <c r="K14" s="1253">
        <v>219.34303883000001</v>
      </c>
      <c r="L14" s="1253">
        <v>3.8566531299999998</v>
      </c>
      <c r="M14" s="1253">
        <v>29.21456298</v>
      </c>
      <c r="N14" s="1253">
        <v>113.88965156</v>
      </c>
      <c r="O14" s="1253">
        <v>6.0921603900000001</v>
      </c>
      <c r="P14" s="1253">
        <v>1213.8758414200001</v>
      </c>
      <c r="Q14" s="1253">
        <v>35.628169139999997</v>
      </c>
      <c r="R14" s="1253"/>
      <c r="S14" s="1253">
        <v>3.5864651599999999</v>
      </c>
      <c r="T14" s="1253">
        <v>107.98347097</v>
      </c>
      <c r="U14" s="1253">
        <v>1162.9428020799999</v>
      </c>
      <c r="V14" s="1253">
        <v>0</v>
      </c>
      <c r="W14" s="1253">
        <v>150.07885762999999</v>
      </c>
      <c r="X14" s="1254">
        <v>20870.831088949992</v>
      </c>
      <c r="Y14" s="1253">
        <v>0</v>
      </c>
      <c r="Z14" s="1254">
        <v>20870.831088949992</v>
      </c>
    </row>
    <row r="15" spans="1:26" s="38" customFormat="1" ht="29.25" customHeight="1" x14ac:dyDescent="0.2">
      <c r="A15" s="1252" t="s">
        <v>393</v>
      </c>
      <c r="B15" s="1255">
        <v>5.1654814</v>
      </c>
      <c r="C15" s="1255">
        <v>1468.31815669</v>
      </c>
      <c r="D15" s="1255">
        <v>96.159309480000005</v>
      </c>
      <c r="E15" s="1255">
        <v>0</v>
      </c>
      <c r="F15" s="1255">
        <v>395.10971866</v>
      </c>
      <c r="G15" s="1255">
        <v>0</v>
      </c>
      <c r="H15" s="1255">
        <v>68.644744279999955</v>
      </c>
      <c r="I15" s="1255">
        <v>555.38775792000001</v>
      </c>
      <c r="J15" s="1255">
        <v>1.17643842</v>
      </c>
      <c r="K15" s="1255">
        <v>70.85280637000001</v>
      </c>
      <c r="L15" s="1255">
        <v>0</v>
      </c>
      <c r="M15" s="1255">
        <v>2028.14755711</v>
      </c>
      <c r="N15" s="1255">
        <v>0</v>
      </c>
      <c r="O15" s="1255">
        <v>0</v>
      </c>
      <c r="P15" s="1255">
        <v>400.70049932999996</v>
      </c>
      <c r="Q15" s="1255">
        <v>5.3647372000000013</v>
      </c>
      <c r="R15" s="1255"/>
      <c r="S15" s="1255">
        <v>10.39102765</v>
      </c>
      <c r="T15" s="1255">
        <v>21.210249020000003</v>
      </c>
      <c r="U15" s="1255">
        <v>222.32504469999998</v>
      </c>
      <c r="V15" s="1255">
        <v>84.155914670000001</v>
      </c>
      <c r="W15" s="1255">
        <v>2.5599116099999999</v>
      </c>
      <c r="X15" s="1256">
        <v>5435.6693545100006</v>
      </c>
      <c r="Y15" s="1255">
        <v>39.362632850000004</v>
      </c>
      <c r="Z15" s="1256">
        <v>5475.031987360001</v>
      </c>
    </row>
    <row r="16" spans="1:26" s="1260" customFormat="1" ht="36" customHeight="1" x14ac:dyDescent="0.2">
      <c r="A16" s="1257" t="s">
        <v>394</v>
      </c>
      <c r="B16" s="1267">
        <v>172.40193386000001</v>
      </c>
      <c r="C16" s="1267">
        <v>16732.659143389999</v>
      </c>
      <c r="D16" s="1267">
        <v>176.3186752</v>
      </c>
      <c r="E16" s="1267">
        <v>1485.33861082</v>
      </c>
      <c r="F16" s="1267">
        <v>642.93401889999996</v>
      </c>
      <c r="G16" s="1267">
        <v>0</v>
      </c>
      <c r="H16" s="1267">
        <v>180.44124013999996</v>
      </c>
      <c r="I16" s="1267">
        <v>920.66350545</v>
      </c>
      <c r="J16" s="1267">
        <v>285.03252969000005</v>
      </c>
      <c r="K16" s="1267">
        <v>313.70265382000002</v>
      </c>
      <c r="L16" s="1267">
        <v>3.9186051299999995</v>
      </c>
      <c r="M16" s="1267">
        <v>2111.6957444199998</v>
      </c>
      <c r="N16" s="1267">
        <v>115.18058862000001</v>
      </c>
      <c r="O16" s="1267">
        <v>8.5943369400000051</v>
      </c>
      <c r="P16" s="1267">
        <v>1618.3803155100002</v>
      </c>
      <c r="Q16" s="1267">
        <v>42.552244199999997</v>
      </c>
      <c r="R16" s="1267">
        <v>0</v>
      </c>
      <c r="S16" s="1267">
        <v>14.245291379999999</v>
      </c>
      <c r="T16" s="1267">
        <v>133.52971174999999</v>
      </c>
      <c r="U16" s="1267">
        <v>1427.9341683799998</v>
      </c>
      <c r="V16" s="1267">
        <v>90.377031670000008</v>
      </c>
      <c r="W16" s="1267">
        <v>155.86726242999998</v>
      </c>
      <c r="X16" s="1268">
        <v>26631.767611700005</v>
      </c>
      <c r="Y16" s="1267">
        <v>39.362632850000004</v>
      </c>
      <c r="Z16" s="1268">
        <v>26671.130244550004</v>
      </c>
    </row>
    <row r="17" spans="1:26" s="38" customFormat="1" ht="36" customHeight="1" x14ac:dyDescent="0.2">
      <c r="A17" s="1252" t="s">
        <v>395</v>
      </c>
      <c r="B17" s="1269"/>
      <c r="C17" s="1269"/>
      <c r="D17" s="1269"/>
      <c r="E17" s="1269"/>
      <c r="F17" s="1269"/>
      <c r="G17" s="1269"/>
      <c r="H17" s="1269"/>
      <c r="I17" s="1269">
        <v>0</v>
      </c>
      <c r="J17" s="1269"/>
      <c r="K17" s="1269">
        <v>0</v>
      </c>
      <c r="L17" s="1269"/>
      <c r="M17" s="1269"/>
      <c r="N17" s="1269"/>
      <c r="O17" s="1269"/>
      <c r="P17" s="1269"/>
      <c r="Q17" s="1269"/>
      <c r="R17" s="1269"/>
      <c r="S17" s="1269"/>
      <c r="T17" s="1269"/>
      <c r="U17" s="1269"/>
      <c r="V17" s="1269"/>
      <c r="W17" s="1269"/>
      <c r="X17" s="1270">
        <v>0</v>
      </c>
      <c r="Y17" s="1269"/>
      <c r="Z17" s="1270">
        <v>0</v>
      </c>
    </row>
    <row r="18" spans="1:26" s="38" customFormat="1" ht="36" customHeight="1" x14ac:dyDescent="0.2">
      <c r="A18" s="1252" t="s">
        <v>396</v>
      </c>
      <c r="B18" s="1269">
        <v>0</v>
      </c>
      <c r="C18" s="1269">
        <v>0</v>
      </c>
      <c r="D18" s="1269"/>
      <c r="E18" s="1269"/>
      <c r="F18" s="1269">
        <v>0</v>
      </c>
      <c r="G18" s="1269">
        <v>0</v>
      </c>
      <c r="H18" s="1269">
        <v>0</v>
      </c>
      <c r="I18" s="1269">
        <v>0</v>
      </c>
      <c r="J18" s="1269">
        <v>0</v>
      </c>
      <c r="K18" s="1269">
        <v>0</v>
      </c>
      <c r="L18" s="1269">
        <v>0</v>
      </c>
      <c r="M18" s="1269">
        <v>0</v>
      </c>
      <c r="N18" s="1269">
        <v>0</v>
      </c>
      <c r="O18" s="1269">
        <v>0</v>
      </c>
      <c r="P18" s="1269">
        <v>0</v>
      </c>
      <c r="Q18" s="1269">
        <v>0</v>
      </c>
      <c r="R18" s="1269"/>
      <c r="S18" s="1269">
        <v>0</v>
      </c>
      <c r="T18" s="1269">
        <v>0</v>
      </c>
      <c r="U18" s="1269">
        <v>0</v>
      </c>
      <c r="V18" s="1269">
        <v>0</v>
      </c>
      <c r="W18" s="1269">
        <v>0</v>
      </c>
      <c r="X18" s="1270">
        <v>0</v>
      </c>
      <c r="Y18" s="1269">
        <v>0</v>
      </c>
      <c r="Z18" s="1270">
        <v>0</v>
      </c>
    </row>
    <row r="19" spans="1:26" s="38" customFormat="1" ht="29.25" customHeight="1" x14ac:dyDescent="0.2">
      <c r="A19" s="1252" t="s">
        <v>397</v>
      </c>
      <c r="B19" s="1269">
        <v>0</v>
      </c>
      <c r="C19" s="1269">
        <v>0</v>
      </c>
      <c r="D19" s="1269"/>
      <c r="E19" s="1269">
        <v>0</v>
      </c>
      <c r="F19" s="1269">
        <v>0</v>
      </c>
      <c r="G19" s="1269">
        <v>0</v>
      </c>
      <c r="H19" s="1269">
        <v>0</v>
      </c>
      <c r="I19" s="1269">
        <v>0</v>
      </c>
      <c r="J19" s="1269">
        <v>0</v>
      </c>
      <c r="K19" s="1269">
        <v>0</v>
      </c>
      <c r="L19" s="1269">
        <v>0</v>
      </c>
      <c r="M19" s="1269">
        <v>0</v>
      </c>
      <c r="N19" s="1269">
        <v>0</v>
      </c>
      <c r="O19" s="1269">
        <v>0</v>
      </c>
      <c r="P19" s="1269">
        <v>0</v>
      </c>
      <c r="Q19" s="1269">
        <v>0</v>
      </c>
      <c r="R19" s="1269"/>
      <c r="S19" s="1269">
        <v>0</v>
      </c>
      <c r="T19" s="1269">
        <v>0</v>
      </c>
      <c r="U19" s="1269">
        <v>0</v>
      </c>
      <c r="V19" s="1269">
        <v>0</v>
      </c>
      <c r="W19" s="1269">
        <v>0</v>
      </c>
      <c r="X19" s="1270">
        <v>0</v>
      </c>
      <c r="Y19" s="1269">
        <v>0</v>
      </c>
      <c r="Z19" s="1270">
        <v>0</v>
      </c>
    </row>
    <row r="20" spans="1:26" s="38" customFormat="1" ht="29.25" customHeight="1" x14ac:dyDescent="0.2">
      <c r="A20" s="1252" t="s">
        <v>155</v>
      </c>
      <c r="B20" s="1253">
        <v>84.861166999999995</v>
      </c>
      <c r="C20" s="1253">
        <v>0</v>
      </c>
      <c r="D20" s="1253">
        <v>0</v>
      </c>
      <c r="E20" s="1253">
        <v>0</v>
      </c>
      <c r="F20" s="1253">
        <v>0</v>
      </c>
      <c r="G20" s="1253">
        <v>0</v>
      </c>
      <c r="H20" s="1253">
        <v>0</v>
      </c>
      <c r="I20" s="1253">
        <v>0</v>
      </c>
      <c r="J20" s="1253">
        <v>0</v>
      </c>
      <c r="K20" s="1253">
        <v>1.1733234099999998</v>
      </c>
      <c r="L20" s="1253">
        <v>0</v>
      </c>
      <c r="M20" s="1253">
        <v>46.82</v>
      </c>
      <c r="N20" s="1253">
        <v>0</v>
      </c>
      <c r="O20" s="1253">
        <v>0</v>
      </c>
      <c r="P20" s="1253">
        <v>0</v>
      </c>
      <c r="Q20" s="1253">
        <v>8.1680667000000025</v>
      </c>
      <c r="R20" s="1253"/>
      <c r="S20" s="1253">
        <v>0</v>
      </c>
      <c r="T20" s="1253">
        <v>26.347829999999998</v>
      </c>
      <c r="U20" s="1253">
        <v>47.73845</v>
      </c>
      <c r="V20" s="1269">
        <v>0</v>
      </c>
      <c r="W20" s="1253">
        <v>11.320543949999999</v>
      </c>
      <c r="X20" s="1254">
        <v>226.42938105999997</v>
      </c>
      <c r="Y20" s="1253">
        <v>0</v>
      </c>
      <c r="Z20" s="1254">
        <v>226.42938105999997</v>
      </c>
    </row>
    <row r="21" spans="1:26" s="38" customFormat="1" ht="29.25" customHeight="1" x14ac:dyDescent="0.2">
      <c r="A21" s="1252" t="s">
        <v>793</v>
      </c>
      <c r="B21" s="1253">
        <v>283.98687765</v>
      </c>
      <c r="C21" s="1253">
        <v>2922.0271880300002</v>
      </c>
      <c r="D21" s="1253">
        <v>71.089995329999994</v>
      </c>
      <c r="E21" s="1253">
        <v>733.99188546000005</v>
      </c>
      <c r="F21" s="1253">
        <v>792.00921161000008</v>
      </c>
      <c r="G21" s="1253">
        <v>12.743292</v>
      </c>
      <c r="H21" s="1253">
        <v>131.71703841999999</v>
      </c>
      <c r="I21" s="1253">
        <v>1634.69799575</v>
      </c>
      <c r="J21" s="1253">
        <v>440.84381719999953</v>
      </c>
      <c r="K21" s="1253">
        <v>1265.4420731599998</v>
      </c>
      <c r="L21" s="1253">
        <v>108.71705095</v>
      </c>
      <c r="M21" s="1253">
        <v>1467.3612732799998</v>
      </c>
      <c r="N21" s="1253">
        <v>914.07337991999998</v>
      </c>
      <c r="O21" s="1253">
        <v>213.06819649999991</v>
      </c>
      <c r="P21" s="1253">
        <v>653.05029303999993</v>
      </c>
      <c r="Q21" s="1253">
        <v>51.742853960000005</v>
      </c>
      <c r="R21" s="1253"/>
      <c r="S21" s="1253">
        <v>49.109681000000002</v>
      </c>
      <c r="T21" s="1253">
        <v>367.02501952</v>
      </c>
      <c r="U21" s="1253">
        <v>2025.6999860100002</v>
      </c>
      <c r="V21" s="1253">
        <v>368.36423834000004</v>
      </c>
      <c r="W21" s="1253">
        <v>162.24808553</v>
      </c>
      <c r="X21" s="1254">
        <v>14669.009432660001</v>
      </c>
      <c r="Y21" s="1253">
        <v>41.957430459999998</v>
      </c>
      <c r="Z21" s="1254">
        <v>14710.96686312</v>
      </c>
    </row>
    <row r="22" spans="1:26" s="38" customFormat="1" ht="29.25" customHeight="1" x14ac:dyDescent="0.2">
      <c r="A22" s="1252" t="s">
        <v>398</v>
      </c>
      <c r="B22" s="1269">
        <v>0</v>
      </c>
      <c r="C22" s="1269">
        <v>0</v>
      </c>
      <c r="D22" s="1269">
        <v>0</v>
      </c>
      <c r="E22" s="1269">
        <v>0</v>
      </c>
      <c r="F22" s="1269">
        <v>0</v>
      </c>
      <c r="G22" s="1269">
        <v>0</v>
      </c>
      <c r="H22" s="1269">
        <v>0</v>
      </c>
      <c r="I22" s="1269">
        <v>0</v>
      </c>
      <c r="J22" s="1269">
        <v>0</v>
      </c>
      <c r="K22" s="1269">
        <v>0</v>
      </c>
      <c r="L22" s="1269">
        <v>0</v>
      </c>
      <c r="M22" s="1269">
        <v>0</v>
      </c>
      <c r="N22" s="1269">
        <v>0</v>
      </c>
      <c r="O22" s="1269">
        <v>0</v>
      </c>
      <c r="P22" s="1269">
        <v>0</v>
      </c>
      <c r="Q22" s="1269">
        <v>0</v>
      </c>
      <c r="R22" s="1269"/>
      <c r="S22" s="1269">
        <v>0</v>
      </c>
      <c r="T22" s="1269">
        <v>0</v>
      </c>
      <c r="U22" s="1269">
        <v>0</v>
      </c>
      <c r="V22" s="1253">
        <v>0</v>
      </c>
      <c r="W22" s="1269">
        <v>0</v>
      </c>
      <c r="X22" s="1270">
        <v>0</v>
      </c>
      <c r="Y22" s="1269">
        <v>0</v>
      </c>
      <c r="Z22" s="1270">
        <v>0</v>
      </c>
    </row>
    <row r="23" spans="1:26" s="38" customFormat="1" ht="29.25" customHeight="1" x14ac:dyDescent="0.2">
      <c r="A23" s="1252" t="s">
        <v>156</v>
      </c>
      <c r="B23" s="1253">
        <v>65.662285969999999</v>
      </c>
      <c r="C23" s="1253">
        <v>0</v>
      </c>
      <c r="D23" s="1253">
        <v>0.626</v>
      </c>
      <c r="E23" s="1253">
        <v>8.0755041800000011</v>
      </c>
      <c r="F23" s="1253">
        <v>14.24</v>
      </c>
      <c r="G23" s="1253">
        <v>0.72</v>
      </c>
      <c r="H23" s="1253">
        <v>19.412500000000001</v>
      </c>
      <c r="I23" s="1253">
        <v>0</v>
      </c>
      <c r="J23" s="1253">
        <v>0</v>
      </c>
      <c r="K23" s="1253">
        <v>0</v>
      </c>
      <c r="L23" s="1253">
        <v>0</v>
      </c>
      <c r="M23" s="1253">
        <v>2.19400839</v>
      </c>
      <c r="N23" s="1253">
        <v>0</v>
      </c>
      <c r="O23" s="1253">
        <v>0</v>
      </c>
      <c r="P23" s="1253">
        <v>2.1230570800000002</v>
      </c>
      <c r="Q23" s="1253">
        <v>0</v>
      </c>
      <c r="R23" s="1253"/>
      <c r="S23" s="1253">
        <v>3.46</v>
      </c>
      <c r="T23" s="1253">
        <v>1.6211340000000001</v>
      </c>
      <c r="U23" s="1253">
        <v>33.549212359999999</v>
      </c>
      <c r="V23" s="1269">
        <v>2.3875239899999996</v>
      </c>
      <c r="W23" s="1253">
        <v>8.2939271100000003</v>
      </c>
      <c r="X23" s="1254">
        <v>162.36515307999997</v>
      </c>
      <c r="Y23" s="1253">
        <v>3.09</v>
      </c>
      <c r="Z23" s="1254">
        <v>165.45515307999997</v>
      </c>
    </row>
    <row r="24" spans="1:26" s="38" customFormat="1" ht="29.25" customHeight="1" x14ac:dyDescent="0.2">
      <c r="A24" s="1252" t="s">
        <v>794</v>
      </c>
      <c r="B24" s="1253">
        <v>411.20938606999999</v>
      </c>
      <c r="C24" s="1253">
        <v>989.98649292999994</v>
      </c>
      <c r="D24" s="1253">
        <v>11.051362210000001</v>
      </c>
      <c r="E24" s="1253">
        <v>594.14182378999999</v>
      </c>
      <c r="F24" s="1253">
        <v>66.711852219999997</v>
      </c>
      <c r="G24" s="1253">
        <v>0.13715131</v>
      </c>
      <c r="H24" s="1253">
        <v>77.660917659999996</v>
      </c>
      <c r="I24" s="1253">
        <v>1286.6469182200001</v>
      </c>
      <c r="J24" s="1253">
        <v>240.37370888000012</v>
      </c>
      <c r="K24" s="1253">
        <v>721.51018359999989</v>
      </c>
      <c r="L24" s="1253">
        <v>40.746712960000004</v>
      </c>
      <c r="M24" s="1253">
        <v>958.15103782999995</v>
      </c>
      <c r="N24" s="1253">
        <v>263.44285690999999</v>
      </c>
      <c r="O24" s="1253">
        <v>0</v>
      </c>
      <c r="P24" s="1253">
        <v>400.74617618000002</v>
      </c>
      <c r="Q24" s="1253">
        <v>4.5689778000000008</v>
      </c>
      <c r="R24" s="1253"/>
      <c r="S24" s="1253">
        <v>11.171174000000002</v>
      </c>
      <c r="T24" s="1253">
        <v>136.20582829999998</v>
      </c>
      <c r="U24" s="1253">
        <v>904.57663192999985</v>
      </c>
      <c r="V24" s="1253">
        <v>108.54938537000001</v>
      </c>
      <c r="W24" s="1253">
        <v>103.91900183999999</v>
      </c>
      <c r="X24" s="1254">
        <v>7331.5075800099994</v>
      </c>
      <c r="Y24" s="1253">
        <v>16.825107579999997</v>
      </c>
      <c r="Z24" s="1254">
        <v>7348.3326875899993</v>
      </c>
    </row>
    <row r="25" spans="1:26" s="38" customFormat="1" ht="29.25" customHeight="1" x14ac:dyDescent="0.2">
      <c r="A25" s="1252" t="s">
        <v>399</v>
      </c>
      <c r="B25" s="1269">
        <v>0</v>
      </c>
      <c r="C25" s="1269">
        <v>0</v>
      </c>
      <c r="D25" s="1269">
        <v>0</v>
      </c>
      <c r="E25" s="1269">
        <v>0</v>
      </c>
      <c r="F25" s="1269">
        <v>0</v>
      </c>
      <c r="G25" s="1269">
        <v>0</v>
      </c>
      <c r="H25" s="1269">
        <v>0</v>
      </c>
      <c r="I25" s="1269">
        <v>0</v>
      </c>
      <c r="J25" s="1269">
        <v>0</v>
      </c>
      <c r="K25" s="1269">
        <v>0</v>
      </c>
      <c r="L25" s="1269">
        <v>0</v>
      </c>
      <c r="M25" s="1269">
        <v>0</v>
      </c>
      <c r="N25" s="1269">
        <v>0</v>
      </c>
      <c r="O25" s="1269">
        <v>0</v>
      </c>
      <c r="P25" s="1269">
        <v>0</v>
      </c>
      <c r="Q25" s="1269">
        <v>0</v>
      </c>
      <c r="R25" s="1269"/>
      <c r="S25" s="1269">
        <v>0</v>
      </c>
      <c r="T25" s="1269">
        <v>0</v>
      </c>
      <c r="U25" s="1269">
        <v>0</v>
      </c>
      <c r="V25" s="1253">
        <v>0</v>
      </c>
      <c r="W25" s="1269">
        <v>0</v>
      </c>
      <c r="X25" s="1270">
        <v>0</v>
      </c>
      <c r="Y25" s="1269">
        <v>0</v>
      </c>
      <c r="Z25" s="1270">
        <v>0</v>
      </c>
    </row>
    <row r="26" spans="1:26" s="38" customFormat="1" ht="29.25" customHeight="1" x14ac:dyDescent="0.2">
      <c r="A26" s="1252" t="s">
        <v>157</v>
      </c>
      <c r="B26" s="1253">
        <v>0</v>
      </c>
      <c r="C26" s="1253">
        <v>0</v>
      </c>
      <c r="D26" s="1253">
        <v>0</v>
      </c>
      <c r="E26" s="1253">
        <v>0</v>
      </c>
      <c r="F26" s="1253">
        <v>0</v>
      </c>
      <c r="G26" s="1253">
        <v>0</v>
      </c>
      <c r="H26" s="1253">
        <v>0</v>
      </c>
      <c r="I26" s="1253">
        <v>130.02097266999999</v>
      </c>
      <c r="J26" s="1253">
        <v>0</v>
      </c>
      <c r="K26" s="1253">
        <v>0</v>
      </c>
      <c r="L26" s="1253">
        <v>0</v>
      </c>
      <c r="M26" s="1253">
        <v>0</v>
      </c>
      <c r="N26" s="1253">
        <v>5.2202588203575306</v>
      </c>
      <c r="O26" s="1253">
        <v>0</v>
      </c>
      <c r="P26" s="1253">
        <v>0</v>
      </c>
      <c r="Q26" s="1253">
        <v>0</v>
      </c>
      <c r="R26" s="1253"/>
      <c r="S26" s="1253">
        <v>0</v>
      </c>
      <c r="T26" s="1253">
        <v>1.3519E-2</v>
      </c>
      <c r="U26" s="1253">
        <v>2.1404645100000002</v>
      </c>
      <c r="V26" s="1269">
        <v>0</v>
      </c>
      <c r="W26" s="1253">
        <v>0</v>
      </c>
      <c r="X26" s="1254">
        <v>137.39521500035752</v>
      </c>
      <c r="Y26" s="1253">
        <v>0</v>
      </c>
      <c r="Z26" s="1254">
        <v>137.39521500035752</v>
      </c>
    </row>
    <row r="27" spans="1:26" s="38" customFormat="1" ht="29.25" customHeight="1" x14ac:dyDescent="0.2">
      <c r="A27" s="1252" t="s">
        <v>795</v>
      </c>
      <c r="B27" s="1253">
        <v>27.35571118</v>
      </c>
      <c r="C27" s="1253">
        <v>651.02809561000004</v>
      </c>
      <c r="D27" s="1253">
        <v>2.46574889</v>
      </c>
      <c r="E27" s="1253">
        <v>66.09532763</v>
      </c>
      <c r="F27" s="1253">
        <v>38.525064020000002</v>
      </c>
      <c r="G27" s="1253">
        <v>0</v>
      </c>
      <c r="H27" s="1253">
        <v>6.6499244800000001</v>
      </c>
      <c r="I27" s="1253">
        <v>66.559114640000004</v>
      </c>
      <c r="J27" s="1253">
        <v>0</v>
      </c>
      <c r="K27" s="1253">
        <v>30.153365670000003</v>
      </c>
      <c r="L27" s="1253">
        <v>3.9135100600000001</v>
      </c>
      <c r="M27" s="1253">
        <v>125.94618191999999</v>
      </c>
      <c r="N27" s="1253">
        <v>95.634235019642503</v>
      </c>
      <c r="O27" s="1253">
        <v>0</v>
      </c>
      <c r="P27" s="1253">
        <v>102.65447051000001</v>
      </c>
      <c r="Q27" s="1253">
        <v>1.21785619</v>
      </c>
      <c r="R27" s="1253"/>
      <c r="S27" s="1253">
        <v>1.3657850400000002</v>
      </c>
      <c r="T27" s="1253">
        <v>16.863707999999999</v>
      </c>
      <c r="U27" s="1253">
        <v>213.67051949000006</v>
      </c>
      <c r="V27" s="1253">
        <v>15.34191867</v>
      </c>
      <c r="W27" s="1253">
        <v>0</v>
      </c>
      <c r="X27" s="1254">
        <v>1465.4405370196425</v>
      </c>
      <c r="Y27" s="1253">
        <v>1.4673491399999998</v>
      </c>
      <c r="Z27" s="1254">
        <v>1466.9078861596424</v>
      </c>
    </row>
    <row r="28" spans="1:26" s="1260" customFormat="1" ht="36" customHeight="1" x14ac:dyDescent="0.2">
      <c r="A28" s="1257" t="s">
        <v>400</v>
      </c>
      <c r="B28" s="1267">
        <v>873.07542787</v>
      </c>
      <c r="C28" s="1267">
        <v>4563.0417765700004</v>
      </c>
      <c r="D28" s="1267">
        <v>85.233106430000007</v>
      </c>
      <c r="E28" s="1267">
        <v>1402.30454106</v>
      </c>
      <c r="F28" s="1267">
        <v>911.48612785</v>
      </c>
      <c r="G28" s="1267">
        <v>13.600443310000001</v>
      </c>
      <c r="H28" s="1267">
        <v>235.44038055999999</v>
      </c>
      <c r="I28" s="1267">
        <v>3117.9250012800003</v>
      </c>
      <c r="J28" s="1267">
        <v>681.21752607999963</v>
      </c>
      <c r="K28" s="1267">
        <v>2018.2789458399998</v>
      </c>
      <c r="L28" s="1267">
        <v>153.37727397</v>
      </c>
      <c r="M28" s="1267">
        <v>2600.4725014199998</v>
      </c>
      <c r="N28" s="1267">
        <v>1278.3707306700001</v>
      </c>
      <c r="O28" s="1267">
        <v>213.06819649999991</v>
      </c>
      <c r="P28" s="1267">
        <v>1158.5739968099999</v>
      </c>
      <c r="Q28" s="1267">
        <v>65.697754650000022</v>
      </c>
      <c r="R28" s="1267">
        <v>0</v>
      </c>
      <c r="S28" s="1267">
        <v>65.106640040000002</v>
      </c>
      <c r="T28" s="1267">
        <v>548.07703881999987</v>
      </c>
      <c r="U28" s="1267">
        <v>3227.3752643000003</v>
      </c>
      <c r="V28" s="1267">
        <v>494.64306636999999</v>
      </c>
      <c r="W28" s="1267">
        <v>285.78155843000002</v>
      </c>
      <c r="X28" s="1268">
        <v>23992.147298830001</v>
      </c>
      <c r="Y28" s="1267">
        <v>63.339887179999998</v>
      </c>
      <c r="Z28" s="1268">
        <v>24055.487186009999</v>
      </c>
    </row>
    <row r="29" spans="1:26" s="38" customFormat="1" ht="36" customHeight="1" x14ac:dyDescent="0.2">
      <c r="A29" s="1252" t="s">
        <v>796</v>
      </c>
      <c r="B29" s="1269"/>
      <c r="C29" s="1269"/>
      <c r="D29" s="1269"/>
      <c r="E29" s="1269"/>
      <c r="F29" s="1269"/>
      <c r="G29" s="1269"/>
      <c r="H29" s="1269"/>
      <c r="I29" s="1269">
        <v>0</v>
      </c>
      <c r="J29" s="1269"/>
      <c r="K29" s="1269"/>
      <c r="L29" s="1269"/>
      <c r="M29" s="1269"/>
      <c r="N29" s="1269"/>
      <c r="O29" s="1269"/>
      <c r="P29" s="1269"/>
      <c r="Q29" s="1269"/>
      <c r="R29" s="1269"/>
      <c r="S29" s="1269"/>
      <c r="T29" s="1269"/>
      <c r="U29" s="1269"/>
      <c r="V29" s="1269"/>
      <c r="W29" s="1269"/>
      <c r="X29" s="1270">
        <v>0</v>
      </c>
      <c r="Y29" s="1269"/>
      <c r="Z29" s="1270">
        <v>0</v>
      </c>
    </row>
    <row r="30" spans="1:26" s="38" customFormat="1" ht="29.25" customHeight="1" x14ac:dyDescent="0.2">
      <c r="A30" s="1252" t="s">
        <v>401</v>
      </c>
      <c r="B30" s="1253">
        <v>0.36018946999999996</v>
      </c>
      <c r="C30" s="1253">
        <v>26.566746379999998</v>
      </c>
      <c r="D30" s="1253">
        <v>9.7226248800000015</v>
      </c>
      <c r="E30" s="1253">
        <v>73.487759870000005</v>
      </c>
      <c r="F30" s="1253">
        <v>4.0614471500000002</v>
      </c>
      <c r="G30" s="1253">
        <v>0.27</v>
      </c>
      <c r="H30" s="1253">
        <v>0</v>
      </c>
      <c r="I30" s="1253">
        <v>73.305747620000005</v>
      </c>
      <c r="J30" s="1253">
        <v>2.1295308499999921</v>
      </c>
      <c r="K30" s="1253">
        <v>28.341879930000001</v>
      </c>
      <c r="L30" s="1253">
        <v>4.0545784999999999</v>
      </c>
      <c r="M30" s="1253">
        <v>84.284792969999998</v>
      </c>
      <c r="N30" s="1253">
        <v>21.288212619999978</v>
      </c>
      <c r="O30" s="1253">
        <v>2.3617910000000051</v>
      </c>
      <c r="P30" s="1253">
        <v>41.10142707</v>
      </c>
      <c r="Q30" s="1253">
        <v>3.1708730899999997</v>
      </c>
      <c r="R30" s="1253"/>
      <c r="S30" s="1253">
        <v>1.9380544099999997</v>
      </c>
      <c r="T30" s="1253">
        <v>51.212988269999997</v>
      </c>
      <c r="U30" s="1253">
        <v>46.312311739999991</v>
      </c>
      <c r="V30" s="1253">
        <v>3.8484936700000003</v>
      </c>
      <c r="W30" s="1253">
        <v>3.1818413300000006</v>
      </c>
      <c r="X30" s="1254">
        <v>481.00129081999989</v>
      </c>
      <c r="Y30" s="1253">
        <v>7.2973999999999999E-3</v>
      </c>
      <c r="Z30" s="1254">
        <v>481.00858821999992</v>
      </c>
    </row>
    <row r="31" spans="1:26" s="38" customFormat="1" ht="29.25" customHeight="1" x14ac:dyDescent="0.2">
      <c r="A31" s="1252" t="s">
        <v>402</v>
      </c>
      <c r="B31" s="1253">
        <v>0.14544660999999998</v>
      </c>
      <c r="C31" s="1253">
        <v>45.157214880000303</v>
      </c>
      <c r="D31" s="1253">
        <v>1.2069446699999999</v>
      </c>
      <c r="E31" s="1253">
        <v>-55.209605010000004</v>
      </c>
      <c r="F31" s="1253">
        <v>13.993730009999998</v>
      </c>
      <c r="G31" s="1253">
        <v>2.8340000000000001E-3</v>
      </c>
      <c r="H31" s="1253">
        <v>0</v>
      </c>
      <c r="I31" s="1253">
        <v>2.76435845</v>
      </c>
      <c r="J31" s="1253">
        <v>28.538804760000051</v>
      </c>
      <c r="K31" s="1253">
        <v>73.233536790000002</v>
      </c>
      <c r="L31" s="1253">
        <v>11.512799210000001</v>
      </c>
      <c r="M31" s="1253">
        <v>72.91348459999999</v>
      </c>
      <c r="N31" s="1253">
        <v>27.630751309999997</v>
      </c>
      <c r="O31" s="1253">
        <v>1.42944527</v>
      </c>
      <c r="P31" s="1253">
        <v>398.22440058000001</v>
      </c>
      <c r="Q31" s="1253">
        <v>0.30086105000000007</v>
      </c>
      <c r="R31" s="1253"/>
      <c r="S31" s="1253">
        <v>6.3806999999999996E-3</v>
      </c>
      <c r="T31" s="1253">
        <v>1.6443418900000002</v>
      </c>
      <c r="U31" s="1253">
        <v>140.45659219000001</v>
      </c>
      <c r="V31" s="1253">
        <v>6.54900474</v>
      </c>
      <c r="W31" s="1253">
        <v>0.70953401000000005</v>
      </c>
      <c r="X31" s="1254">
        <v>771.21086071000036</v>
      </c>
      <c r="Y31" s="1253">
        <v>0.94410316000000005</v>
      </c>
      <c r="Z31" s="1254">
        <v>772.15496387000042</v>
      </c>
    </row>
    <row r="32" spans="1:26" s="38" customFormat="1" ht="29.25" customHeight="1" x14ac:dyDescent="0.2">
      <c r="A32" s="1252" t="s">
        <v>403</v>
      </c>
      <c r="B32" s="1253">
        <v>1.0272538600000001</v>
      </c>
      <c r="C32" s="1253">
        <v>15.66937701</v>
      </c>
      <c r="D32" s="1253">
        <v>0.13076241999999999</v>
      </c>
      <c r="E32" s="1253">
        <v>1.37845079</v>
      </c>
      <c r="F32" s="1253">
        <v>2.6243397000000002</v>
      </c>
      <c r="G32" s="1253">
        <v>0.32529158000000002</v>
      </c>
      <c r="H32" s="1253">
        <v>0.50272305000000006</v>
      </c>
      <c r="I32" s="1253">
        <v>2.7994237900000001</v>
      </c>
      <c r="J32" s="1253">
        <v>0.96382939000000001</v>
      </c>
      <c r="K32" s="1253">
        <v>0.57616029000000002</v>
      </c>
      <c r="L32" s="1253">
        <v>0.62090182999999999</v>
      </c>
      <c r="M32" s="1253">
        <v>14.059846519999999</v>
      </c>
      <c r="N32" s="1253">
        <v>0.13877814000000002</v>
      </c>
      <c r="O32" s="1253">
        <v>1.0866125600000001</v>
      </c>
      <c r="P32" s="1253">
        <v>0</v>
      </c>
      <c r="Q32" s="1253">
        <v>9.9639490000000025E-2</v>
      </c>
      <c r="R32" s="1253"/>
      <c r="S32" s="1253">
        <v>9.2197999999999967E-3</v>
      </c>
      <c r="T32" s="1253">
        <v>0.66346852000000001</v>
      </c>
      <c r="U32" s="1253">
        <v>2.7445223599999999</v>
      </c>
      <c r="V32" s="1253">
        <v>0.68864937999999998</v>
      </c>
      <c r="W32" s="1253">
        <v>0.71794087000000006</v>
      </c>
      <c r="X32" s="1254">
        <v>46.827191349999993</v>
      </c>
      <c r="Y32" s="1253">
        <v>0.10319724000000001</v>
      </c>
      <c r="Z32" s="1254">
        <v>46.930388589999993</v>
      </c>
    </row>
    <row r="33" spans="1:26" s="38" customFormat="1" ht="29.25" customHeight="1" x14ac:dyDescent="0.2">
      <c r="A33" s="1252" t="s">
        <v>404</v>
      </c>
      <c r="B33" s="1253">
        <v>2.59317413</v>
      </c>
      <c r="C33" s="1253">
        <v>67.401725549999995</v>
      </c>
      <c r="D33" s="1253">
        <v>1.9998613200000002</v>
      </c>
      <c r="E33" s="1253">
        <v>19.10473313</v>
      </c>
      <c r="F33" s="1253">
        <v>12.889423499999999</v>
      </c>
      <c r="G33" s="1253">
        <v>0.14602383999999999</v>
      </c>
      <c r="H33" s="1253">
        <v>4.2141071700000001</v>
      </c>
      <c r="I33" s="1253">
        <v>16.07288724</v>
      </c>
      <c r="J33" s="1253">
        <v>4.8803267399999983</v>
      </c>
      <c r="K33" s="1253">
        <v>8.6965771499999995</v>
      </c>
      <c r="L33" s="1253">
        <v>4.3912560100000002</v>
      </c>
      <c r="M33" s="1253">
        <v>96.437458210000003</v>
      </c>
      <c r="N33" s="1253">
        <v>30.550223319999901</v>
      </c>
      <c r="O33" s="1253">
        <v>4.5663539499999999</v>
      </c>
      <c r="P33" s="1253">
        <v>4.1588554599999998</v>
      </c>
      <c r="Q33" s="1253">
        <v>1.5882073100000003</v>
      </c>
      <c r="R33" s="1253"/>
      <c r="S33" s="1253">
        <v>0.36793929999999997</v>
      </c>
      <c r="T33" s="1253">
        <v>5.9593246999999998</v>
      </c>
      <c r="U33" s="1253">
        <v>164.67434566</v>
      </c>
      <c r="V33" s="1253">
        <v>9.2047451700000025</v>
      </c>
      <c r="W33" s="1253">
        <v>5.4386035199999991</v>
      </c>
      <c r="X33" s="1254">
        <v>465.33615237999982</v>
      </c>
      <c r="Y33" s="1253">
        <v>0.35431019000000002</v>
      </c>
      <c r="Z33" s="1254">
        <v>465.6904625699998</v>
      </c>
    </row>
    <row r="34" spans="1:26" s="38" customFormat="1" ht="29.25" customHeight="1" x14ac:dyDescent="0.2">
      <c r="A34" s="1271" t="s">
        <v>405</v>
      </c>
      <c r="B34" s="1255">
        <v>52.954680500000002</v>
      </c>
      <c r="C34" s="1255">
        <v>1686.401429230001</v>
      </c>
      <c r="D34" s="1255">
        <v>18.244019440000002</v>
      </c>
      <c r="E34" s="1255">
        <v>32.948316619999986</v>
      </c>
      <c r="F34" s="1255">
        <v>57.486380849999996</v>
      </c>
      <c r="G34" s="1255">
        <v>0.46718442999999998</v>
      </c>
      <c r="H34" s="1255">
        <v>62.719132049999999</v>
      </c>
      <c r="I34" s="1255">
        <v>0</v>
      </c>
      <c r="J34" s="1255">
        <v>34.065681969999964</v>
      </c>
      <c r="K34" s="1255">
        <v>39.631405200000003</v>
      </c>
      <c r="L34" s="1255">
        <v>70.501220650000008</v>
      </c>
      <c r="M34" s="1255">
        <v>317.10809668000002</v>
      </c>
      <c r="N34" s="1255">
        <v>41.323829789999998</v>
      </c>
      <c r="O34" s="1255">
        <v>8.8210084300000116</v>
      </c>
      <c r="P34" s="1255">
        <v>4.8782780499999996</v>
      </c>
      <c r="Q34" s="1255">
        <v>2.516568340000001</v>
      </c>
      <c r="R34" s="1255"/>
      <c r="S34" s="1255">
        <v>7.9837699200000003</v>
      </c>
      <c r="T34" s="1255">
        <v>88.704323779999996</v>
      </c>
      <c r="U34" s="1255">
        <v>404.32848960999996</v>
      </c>
      <c r="V34" s="1255">
        <v>19.507657210000001</v>
      </c>
      <c r="W34" s="1255">
        <v>71.920153789999986</v>
      </c>
      <c r="X34" s="1256">
        <v>3022.5116265400015</v>
      </c>
      <c r="Y34" s="1255">
        <v>8.7653824299999989</v>
      </c>
      <c r="Z34" s="1256">
        <v>3031.2770089700016</v>
      </c>
    </row>
    <row r="35" spans="1:26" s="38" customFormat="1" ht="29.25" customHeight="1" x14ac:dyDescent="0.2">
      <c r="A35" s="1252" t="s">
        <v>406</v>
      </c>
      <c r="B35" s="1253">
        <v>100.07309898999991</v>
      </c>
      <c r="C35" s="1253">
        <v>821.90003549000005</v>
      </c>
      <c r="D35" s="1253">
        <v>19.21448127</v>
      </c>
      <c r="E35" s="1253">
        <v>77.141335599999991</v>
      </c>
      <c r="F35" s="1253">
        <v>164.62363173</v>
      </c>
      <c r="G35" s="1253">
        <v>0.11663908000000001</v>
      </c>
      <c r="H35" s="1253">
        <v>36.554988109999996</v>
      </c>
      <c r="I35" s="1253">
        <v>75.236068369999998</v>
      </c>
      <c r="J35" s="1253">
        <v>281.40468444000032</v>
      </c>
      <c r="K35" s="1253">
        <v>203.30569948000002</v>
      </c>
      <c r="L35" s="1253">
        <v>22.327728649999997</v>
      </c>
      <c r="M35" s="1253">
        <v>693.81188186999998</v>
      </c>
      <c r="N35" s="1253">
        <v>129.06645362999998</v>
      </c>
      <c r="O35" s="1253">
        <v>48.024766909999997</v>
      </c>
      <c r="P35" s="1253">
        <v>189.73410000000001</v>
      </c>
      <c r="Q35" s="1253">
        <v>10.804955840000003</v>
      </c>
      <c r="R35" s="1253"/>
      <c r="S35" s="1253">
        <v>5.033398609999999</v>
      </c>
      <c r="T35" s="1253">
        <v>30.386104599999999</v>
      </c>
      <c r="U35" s="1253">
        <v>475.65023228999996</v>
      </c>
      <c r="V35" s="1253">
        <v>101.52945343</v>
      </c>
      <c r="W35" s="1253">
        <v>68.943196049999997</v>
      </c>
      <c r="X35" s="1254">
        <v>3554.8829344400001</v>
      </c>
      <c r="Y35" s="1253">
        <v>12.844325570000001</v>
      </c>
      <c r="Z35" s="1254">
        <v>3567.72726001</v>
      </c>
    </row>
    <row r="36" spans="1:26" s="38" customFormat="1" ht="29.25" customHeight="1" x14ac:dyDescent="0.2">
      <c r="A36" s="1252" t="s">
        <v>797</v>
      </c>
      <c r="B36" s="1253">
        <v>0</v>
      </c>
      <c r="C36" s="1253">
        <v>0</v>
      </c>
      <c r="D36" s="1253">
        <v>3.1828561099999999</v>
      </c>
      <c r="E36" s="1253">
        <v>0</v>
      </c>
      <c r="F36" s="1253">
        <v>0</v>
      </c>
      <c r="G36" s="1253">
        <v>3.5208356000000003</v>
      </c>
      <c r="H36" s="1253">
        <v>1.5854257300000001</v>
      </c>
      <c r="I36" s="1253">
        <v>99.240753089999998</v>
      </c>
      <c r="J36" s="1253">
        <v>0</v>
      </c>
      <c r="K36" s="1253">
        <v>933.00375266999993</v>
      </c>
      <c r="L36" s="1253">
        <v>0</v>
      </c>
      <c r="M36" s="1253">
        <v>96.434969019999997</v>
      </c>
      <c r="N36" s="1253">
        <v>0</v>
      </c>
      <c r="O36" s="1253">
        <v>0.90896356999999994</v>
      </c>
      <c r="P36" s="1253">
        <v>83.760514069999999</v>
      </c>
      <c r="Q36" s="1253">
        <v>0.39000000000000012</v>
      </c>
      <c r="R36" s="1253"/>
      <c r="S36" s="1253">
        <v>0.20333028</v>
      </c>
      <c r="T36" s="1253">
        <v>0</v>
      </c>
      <c r="U36" s="1253">
        <v>41.578436320000002</v>
      </c>
      <c r="V36" s="1253">
        <v>0.19706646999999997</v>
      </c>
      <c r="W36" s="1253">
        <v>0</v>
      </c>
      <c r="X36" s="1254">
        <v>1264.00690293</v>
      </c>
      <c r="Y36" s="1253">
        <v>0.39776646999999998</v>
      </c>
      <c r="Z36" s="1254">
        <v>1264.4046694000001</v>
      </c>
    </row>
    <row r="37" spans="1:26" s="1260" customFormat="1" ht="29.25" customHeight="1" x14ac:dyDescent="0.2">
      <c r="A37" s="1257" t="s">
        <v>407</v>
      </c>
      <c r="B37" s="1267">
        <v>157.1538435599999</v>
      </c>
      <c r="C37" s="1267">
        <v>2663.0965285400011</v>
      </c>
      <c r="D37" s="1267">
        <v>53.701550110000007</v>
      </c>
      <c r="E37" s="1267">
        <v>148.85099099999996</v>
      </c>
      <c r="F37" s="1267">
        <v>255.67895293999999</v>
      </c>
      <c r="G37" s="1267">
        <v>4.8488085300000003</v>
      </c>
      <c r="H37" s="1267">
        <v>105.57637611</v>
      </c>
      <c r="I37" s="1267">
        <v>269.41923856</v>
      </c>
      <c r="J37" s="1267">
        <v>351.98285815000031</v>
      </c>
      <c r="K37" s="1267">
        <v>1286.7890115099999</v>
      </c>
      <c r="L37" s="1267">
        <v>113.40848485000001</v>
      </c>
      <c r="M37" s="1267">
        <v>1375.05052987</v>
      </c>
      <c r="N37" s="1267">
        <v>249.99824880999986</v>
      </c>
      <c r="O37" s="1267">
        <v>67.198941690000012</v>
      </c>
      <c r="P37" s="1267">
        <v>721.85757523000007</v>
      </c>
      <c r="Q37" s="1267">
        <v>18.871105120000003</v>
      </c>
      <c r="R37" s="1267">
        <v>0</v>
      </c>
      <c r="S37" s="1267">
        <v>15.542093019999999</v>
      </c>
      <c r="T37" s="1267">
        <v>178.57055176</v>
      </c>
      <c r="U37" s="1267">
        <v>1275.7449301699999</v>
      </c>
      <c r="V37" s="1267">
        <v>141.52507007</v>
      </c>
      <c r="W37" s="1267">
        <v>150.91126957</v>
      </c>
      <c r="X37" s="1268">
        <v>9605.7769591699998</v>
      </c>
      <c r="Y37" s="1267">
        <v>23.416382460000001</v>
      </c>
      <c r="Z37" s="1268">
        <v>9629.1933416299998</v>
      </c>
    </row>
    <row r="38" spans="1:26" s="38" customFormat="1" ht="36" customHeight="1" x14ac:dyDescent="0.2">
      <c r="A38" s="1252" t="s">
        <v>408</v>
      </c>
      <c r="B38" s="1253">
        <v>21.126048920000002</v>
      </c>
      <c r="C38" s="1253">
        <v>759.59556278000002</v>
      </c>
      <c r="D38" s="1253">
        <v>10.62688533</v>
      </c>
      <c r="E38" s="1253">
        <v>7.6440684500000007</v>
      </c>
      <c r="F38" s="1253">
        <v>314.39488294</v>
      </c>
      <c r="G38" s="1253">
        <v>0</v>
      </c>
      <c r="H38" s="1253">
        <v>3.6407000000000002E-2</v>
      </c>
      <c r="I38" s="1253">
        <v>126.51627515999999</v>
      </c>
      <c r="J38" s="1253">
        <v>2.9805951099999999</v>
      </c>
      <c r="K38" s="1253">
        <v>8.420344720000001</v>
      </c>
      <c r="L38" s="1253">
        <v>3.76346406</v>
      </c>
      <c r="M38" s="1253">
        <v>25.108245140000001</v>
      </c>
      <c r="N38" s="1253">
        <v>137.116694</v>
      </c>
      <c r="O38" s="1253">
        <v>1.2441397299999999</v>
      </c>
      <c r="P38" s="1253">
        <v>9.9732908699999996</v>
      </c>
      <c r="Q38" s="1253">
        <v>2.2582829800000006</v>
      </c>
      <c r="R38" s="1253"/>
      <c r="S38" s="1253">
        <v>2.9292321500000003</v>
      </c>
      <c r="T38" s="1253">
        <v>3.3860612099999998</v>
      </c>
      <c r="U38" s="1253">
        <v>517.30283712999994</v>
      </c>
      <c r="V38" s="1253">
        <v>0</v>
      </c>
      <c r="W38" s="1253">
        <v>18.52819264</v>
      </c>
      <c r="X38" s="1254">
        <v>1972.9515103200001</v>
      </c>
      <c r="Y38" s="1253">
        <v>6.2105720000000003E-2</v>
      </c>
      <c r="Z38" s="1254">
        <v>1973.0136160400002</v>
      </c>
    </row>
    <row r="39" spans="1:26" s="38" customFormat="1" ht="36" customHeight="1" x14ac:dyDescent="0.2">
      <c r="A39" s="1252" t="s">
        <v>409</v>
      </c>
      <c r="B39" s="1253">
        <v>0</v>
      </c>
      <c r="C39" s="1253">
        <v>0.4953458</v>
      </c>
      <c r="D39" s="1253">
        <v>-6.22566E-3</v>
      </c>
      <c r="E39" s="1253">
        <v>-9.2478330000000081E-2</v>
      </c>
      <c r="F39" s="1253">
        <v>0</v>
      </c>
      <c r="G39" s="1253">
        <v>0</v>
      </c>
      <c r="H39" s="1253">
        <v>0</v>
      </c>
      <c r="I39" s="1253">
        <v>0.74411446999999997</v>
      </c>
      <c r="J39" s="1253">
        <v>12.000835140000001</v>
      </c>
      <c r="K39" s="1253">
        <v>-7.5471999999999997E-2</v>
      </c>
      <c r="L39" s="1253">
        <v>0</v>
      </c>
      <c r="M39" s="1253">
        <v>-1.9931451500000001</v>
      </c>
      <c r="N39" s="1253">
        <v>5.3254401599999897</v>
      </c>
      <c r="O39" s="1253">
        <v>98.514572000000001</v>
      </c>
      <c r="P39" s="1253">
        <v>1.1599551000000001</v>
      </c>
      <c r="Q39" s="1253">
        <v>0.11757270000000002</v>
      </c>
      <c r="R39" s="1253"/>
      <c r="S39" s="1253">
        <v>1.1580529999999999E-2</v>
      </c>
      <c r="T39" s="1253">
        <v>-0.52057399999999998</v>
      </c>
      <c r="U39" s="1253">
        <v>-13.824641550000001</v>
      </c>
      <c r="V39" s="1253">
        <v>4.5998009299999998</v>
      </c>
      <c r="W39" s="1253">
        <v>0.50294563000000003</v>
      </c>
      <c r="X39" s="1254">
        <v>106.95962577</v>
      </c>
      <c r="Y39" s="1253">
        <v>0</v>
      </c>
      <c r="Z39" s="1254">
        <v>106.95962577</v>
      </c>
    </row>
    <row r="40" spans="1:26" s="38" customFormat="1" ht="36" customHeight="1" x14ac:dyDescent="0.2">
      <c r="A40" s="1252" t="s">
        <v>410</v>
      </c>
      <c r="B40" s="1269">
        <v>0</v>
      </c>
      <c r="C40" s="1269">
        <v>0</v>
      </c>
      <c r="D40" s="1269">
        <v>0</v>
      </c>
      <c r="E40" s="1269">
        <v>0</v>
      </c>
      <c r="F40" s="1269">
        <v>0</v>
      </c>
      <c r="G40" s="1269">
        <v>0</v>
      </c>
      <c r="H40" s="1269">
        <v>0</v>
      </c>
      <c r="I40" s="1269">
        <v>0</v>
      </c>
      <c r="J40" s="1269">
        <v>0</v>
      </c>
      <c r="K40" s="1269">
        <v>0</v>
      </c>
      <c r="L40" s="1269">
        <v>0</v>
      </c>
      <c r="M40" s="1269">
        <v>0</v>
      </c>
      <c r="N40" s="1269">
        <v>0</v>
      </c>
      <c r="O40" s="1269">
        <v>0</v>
      </c>
      <c r="P40" s="1269">
        <v>0</v>
      </c>
      <c r="Q40" s="1269">
        <v>0</v>
      </c>
      <c r="R40" s="1269"/>
      <c r="S40" s="1269">
        <v>0</v>
      </c>
      <c r="T40" s="1269">
        <v>0</v>
      </c>
      <c r="U40" s="1269">
        <v>0</v>
      </c>
      <c r="V40" s="1269">
        <v>0</v>
      </c>
      <c r="W40" s="1269">
        <v>0</v>
      </c>
      <c r="X40" s="1270">
        <v>0</v>
      </c>
      <c r="Y40" s="1269">
        <v>0</v>
      </c>
      <c r="Z40" s="1270">
        <v>0</v>
      </c>
    </row>
    <row r="41" spans="1:26" s="38" customFormat="1" ht="29.25" customHeight="1" x14ac:dyDescent="0.2">
      <c r="A41" s="1252" t="s">
        <v>411</v>
      </c>
      <c r="B41" s="1253">
        <v>2.7634276999999989</v>
      </c>
      <c r="C41" s="1253">
        <v>23.95045502000001</v>
      </c>
      <c r="D41" s="1253">
        <v>7.8812969999999996E-2</v>
      </c>
      <c r="E41" s="1253">
        <v>8.8869946700000018</v>
      </c>
      <c r="F41" s="1253">
        <v>8.832189679999999</v>
      </c>
      <c r="G41" s="1253">
        <v>6.8782999999999997E-2</v>
      </c>
      <c r="H41" s="1253">
        <v>0.57595927999999996</v>
      </c>
      <c r="I41" s="1253">
        <v>21.647323399999998</v>
      </c>
      <c r="J41" s="1253">
        <v>8.6378875100000005</v>
      </c>
      <c r="K41" s="1253">
        <v>30.189821210000002</v>
      </c>
      <c r="L41" s="1253">
        <v>0.84875011</v>
      </c>
      <c r="M41" s="1253">
        <v>22.878575759999997</v>
      </c>
      <c r="N41" s="1253">
        <v>44.736002770000006</v>
      </c>
      <c r="O41" s="1253">
        <v>0.58778434000000002</v>
      </c>
      <c r="P41" s="1253">
        <v>11.47494661</v>
      </c>
      <c r="Q41" s="1253">
        <v>2.7543030600000007</v>
      </c>
      <c r="R41" s="1253"/>
      <c r="S41" s="1253">
        <v>0.97881543999999998</v>
      </c>
      <c r="T41" s="1253">
        <v>3.27575379</v>
      </c>
      <c r="U41" s="1253">
        <v>91.494581729999993</v>
      </c>
      <c r="V41" s="1253">
        <v>1.6628703800000002</v>
      </c>
      <c r="W41" s="1253">
        <v>3.0530554899999998</v>
      </c>
      <c r="X41" s="1254">
        <v>289.37709392000005</v>
      </c>
      <c r="Y41" s="1253">
        <v>3.429223E-2</v>
      </c>
      <c r="Z41" s="1254">
        <v>289.41138615000006</v>
      </c>
    </row>
    <row r="42" spans="1:26" s="38" customFormat="1" ht="29.25" customHeight="1" x14ac:dyDescent="0.2">
      <c r="A42" s="1252" t="s">
        <v>412</v>
      </c>
      <c r="B42" s="1253">
        <v>28.308889499999999</v>
      </c>
      <c r="C42" s="1253">
        <v>215.05844677000002</v>
      </c>
      <c r="D42" s="1253">
        <v>0.53358499999999998</v>
      </c>
      <c r="E42" s="1253">
        <v>29.749280650000006</v>
      </c>
      <c r="F42" s="1253">
        <v>24.769030389999998</v>
      </c>
      <c r="G42" s="1253">
        <v>4.3772530000000004E-2</v>
      </c>
      <c r="H42" s="1253">
        <v>4.9328022200000001</v>
      </c>
      <c r="I42" s="1253">
        <v>47.580961909999999</v>
      </c>
      <c r="J42" s="1253">
        <v>6.6729842800000005</v>
      </c>
      <c r="K42" s="1253">
        <v>71.047485659999992</v>
      </c>
      <c r="L42" s="1253">
        <v>1.5201754199999999</v>
      </c>
      <c r="M42" s="1253">
        <v>50.30962091</v>
      </c>
      <c r="N42" s="1253">
        <v>18.028450200000041</v>
      </c>
      <c r="O42" s="1253">
        <v>5.54538551</v>
      </c>
      <c r="P42" s="1253">
        <v>0</v>
      </c>
      <c r="Q42" s="1253">
        <v>2.6107113300000009</v>
      </c>
      <c r="R42" s="1253"/>
      <c r="S42" s="1253">
        <v>1.4744689100000004</v>
      </c>
      <c r="T42" s="1253">
        <v>25.778755960000002</v>
      </c>
      <c r="U42" s="1253">
        <v>71.349441069999997</v>
      </c>
      <c r="V42" s="1253">
        <v>3.51320801</v>
      </c>
      <c r="W42" s="1253">
        <v>8.8498548599999989</v>
      </c>
      <c r="X42" s="1254">
        <v>617.6773110900001</v>
      </c>
      <c r="Y42" s="1253">
        <v>0.28502618000000002</v>
      </c>
      <c r="Z42" s="1254">
        <v>617.96233727000015</v>
      </c>
    </row>
    <row r="43" spans="1:26" s="38" customFormat="1" ht="29.25" customHeight="1" x14ac:dyDescent="0.2">
      <c r="A43" s="1252" t="s">
        <v>413</v>
      </c>
      <c r="B43" s="1253">
        <v>24.959432620000001</v>
      </c>
      <c r="C43" s="1253">
        <v>71.078785140000107</v>
      </c>
      <c r="D43" s="1253">
        <v>0.59127397999999998</v>
      </c>
      <c r="E43" s="1253">
        <v>7.9470261300000011</v>
      </c>
      <c r="F43" s="1253">
        <v>9.1352382100000007</v>
      </c>
      <c r="G43" s="1253">
        <v>0.10990408</v>
      </c>
      <c r="H43" s="1253">
        <v>0.58112414000000001</v>
      </c>
      <c r="I43" s="1253">
        <v>34.7823116</v>
      </c>
      <c r="J43" s="1253">
        <v>20.396744229999999</v>
      </c>
      <c r="K43" s="1253">
        <v>5.6679754800000008</v>
      </c>
      <c r="L43" s="1253">
        <v>1.2864840900000001</v>
      </c>
      <c r="M43" s="1253">
        <v>55.914805539999996</v>
      </c>
      <c r="N43" s="1253">
        <v>22.999075990000051</v>
      </c>
      <c r="O43" s="1253">
        <v>1.9194540299999969</v>
      </c>
      <c r="P43" s="1253">
        <v>0.29864600000000002</v>
      </c>
      <c r="Q43" s="1253">
        <v>3.9220546299999999</v>
      </c>
      <c r="R43" s="1253"/>
      <c r="S43" s="1253">
        <v>0.12238159</v>
      </c>
      <c r="T43" s="1253">
        <v>2.4390794200000001</v>
      </c>
      <c r="U43" s="1253">
        <v>62.688070989999993</v>
      </c>
      <c r="V43" s="1253">
        <v>1.8304536100000002</v>
      </c>
      <c r="W43" s="1253">
        <v>5.7195792399999998</v>
      </c>
      <c r="X43" s="1254">
        <v>334.38990074000003</v>
      </c>
      <c r="Y43" s="1253">
        <v>0.24984430999999999</v>
      </c>
      <c r="Z43" s="1254">
        <v>334.63974505000004</v>
      </c>
    </row>
    <row r="44" spans="1:26" s="38" customFormat="1" ht="29.25" customHeight="1" x14ac:dyDescent="0.2">
      <c r="A44" s="1252" t="s">
        <v>414</v>
      </c>
      <c r="B44" s="1253">
        <v>26.37028695999998</v>
      </c>
      <c r="C44" s="1253">
        <v>400.38490105</v>
      </c>
      <c r="D44" s="1253">
        <v>3.6</v>
      </c>
      <c r="E44" s="1253">
        <v>33.381484560000004</v>
      </c>
      <c r="F44" s="1253">
        <v>5.1409420000000008</v>
      </c>
      <c r="G44" s="1253">
        <v>0.87</v>
      </c>
      <c r="H44" s="1253">
        <v>10.67906176</v>
      </c>
      <c r="I44" s="1253">
        <v>867.40365365000002</v>
      </c>
      <c r="J44" s="1253">
        <v>144.31606253999999</v>
      </c>
      <c r="K44" s="1253">
        <v>7.3251147599999999</v>
      </c>
      <c r="L44" s="1253">
        <v>15.76633505</v>
      </c>
      <c r="M44" s="1253">
        <v>74.669175030000005</v>
      </c>
      <c r="N44" s="1253">
        <v>7.4865258200000007</v>
      </c>
      <c r="O44" s="1253">
        <v>3.5368069700000002</v>
      </c>
      <c r="P44" s="1253">
        <v>66.671834430000004</v>
      </c>
      <c r="Q44" s="1253">
        <v>11.959914400000001</v>
      </c>
      <c r="R44" s="1253"/>
      <c r="S44" s="1253">
        <v>5.2651427599999998</v>
      </c>
      <c r="T44" s="1253">
        <v>4.2011801000000002</v>
      </c>
      <c r="U44" s="1253">
        <v>214.51995292000001</v>
      </c>
      <c r="V44" s="1253">
        <v>71.092613140000012</v>
      </c>
      <c r="W44" s="1253">
        <v>14.02953349</v>
      </c>
      <c r="X44" s="1254">
        <v>1988.6705213899995</v>
      </c>
      <c r="Y44" s="1253">
        <v>11.98511916</v>
      </c>
      <c r="Z44" s="1254">
        <v>2000.6556405499996</v>
      </c>
    </row>
    <row r="45" spans="1:26" s="38" customFormat="1" ht="29.25" customHeight="1" x14ac:dyDescent="0.2">
      <c r="A45" s="1252" t="s">
        <v>798</v>
      </c>
      <c r="B45" s="1253">
        <v>37.311203390000003</v>
      </c>
      <c r="C45" s="1253">
        <v>57.558608679999999</v>
      </c>
      <c r="D45" s="1253">
        <v>15.248080779999999</v>
      </c>
      <c r="E45" s="1253">
        <v>17.998518530000187</v>
      </c>
      <c r="F45" s="1253">
        <v>219.70416229000006</v>
      </c>
      <c r="G45" s="1253">
        <v>1.4792649999999999E-2</v>
      </c>
      <c r="H45" s="1253">
        <v>7.7575224600000006</v>
      </c>
      <c r="I45" s="1253">
        <v>518.34995441000001</v>
      </c>
      <c r="J45" s="1253">
        <v>23.074514140000002</v>
      </c>
      <c r="K45" s="1253">
        <v>232.75822869000001</v>
      </c>
      <c r="L45" s="1253">
        <v>6.03971108</v>
      </c>
      <c r="M45" s="1253">
        <v>7.2063716299999987</v>
      </c>
      <c r="N45" s="1253">
        <v>22.10903851999996</v>
      </c>
      <c r="O45" s="1253">
        <v>7.4134904700000002</v>
      </c>
      <c r="P45" s="1253">
        <v>214.5845898</v>
      </c>
      <c r="Q45" s="1253">
        <v>1.2630380100000003</v>
      </c>
      <c r="R45" s="1253"/>
      <c r="S45" s="1253">
        <v>1.61444046</v>
      </c>
      <c r="T45" s="1253">
        <v>24.399666839999995</v>
      </c>
      <c r="U45" s="1253">
        <v>366.79708329000005</v>
      </c>
      <c r="V45" s="1253">
        <v>26.963065870000001</v>
      </c>
      <c r="W45" s="1253">
        <v>41.75174552</v>
      </c>
      <c r="X45" s="1254">
        <v>1849.9178275100003</v>
      </c>
      <c r="Y45" s="1253">
        <v>0.14656889000000001</v>
      </c>
      <c r="Z45" s="1254">
        <v>1850.0643964000003</v>
      </c>
    </row>
    <row r="46" spans="1:26" s="38" customFormat="1" ht="29.25" customHeight="1" x14ac:dyDescent="0.2">
      <c r="A46" s="1252" t="s">
        <v>415</v>
      </c>
      <c r="B46" s="1253">
        <v>0</v>
      </c>
      <c r="C46" s="1253">
        <v>47.12539194</v>
      </c>
      <c r="D46" s="1253">
        <v>1.03394305</v>
      </c>
      <c r="E46" s="1253">
        <v>4.3566999999999998E-3</v>
      </c>
      <c r="F46" s="1253">
        <v>9.7171489100000006</v>
      </c>
      <c r="G46" s="1253">
        <v>0.10479544</v>
      </c>
      <c r="H46" s="1253">
        <v>8.1018624499999987</v>
      </c>
      <c r="I46" s="1253">
        <v>6.6685234299999996</v>
      </c>
      <c r="J46" s="1253">
        <v>2.3188959599999999</v>
      </c>
      <c r="K46" s="1253">
        <v>0.40359567000000002</v>
      </c>
      <c r="L46" s="1253">
        <v>0.16491779999999998</v>
      </c>
      <c r="M46" s="1253">
        <v>35.344252789999999</v>
      </c>
      <c r="N46" s="1253">
        <v>2.6281102299999999</v>
      </c>
      <c r="O46" s="1253">
        <v>0.62065570999999997</v>
      </c>
      <c r="P46" s="1253">
        <v>0.28955912</v>
      </c>
      <c r="Q46" s="1253">
        <v>1.11849329</v>
      </c>
      <c r="R46" s="1253"/>
      <c r="S46" s="1253">
        <v>1.6652499999999999</v>
      </c>
      <c r="T46" s="1253">
        <v>2.67266643</v>
      </c>
      <c r="U46" s="1253">
        <v>17.280164890000002</v>
      </c>
      <c r="V46" s="1253">
        <v>0.79966063000000009</v>
      </c>
      <c r="W46" s="1253">
        <v>9.3913710000000011E-2</v>
      </c>
      <c r="X46" s="1254">
        <v>138.15615815000004</v>
      </c>
      <c r="Y46" s="1253">
        <v>2.1019267300000002</v>
      </c>
      <c r="Z46" s="1254">
        <v>140.25808488000004</v>
      </c>
    </row>
    <row r="47" spans="1:26" s="38" customFormat="1" ht="29.25" customHeight="1" x14ac:dyDescent="0.2">
      <c r="A47" s="1252" t="s">
        <v>416</v>
      </c>
      <c r="B47" s="1253">
        <v>3.1407628900000022</v>
      </c>
      <c r="C47" s="1253">
        <v>166.36159916999998</v>
      </c>
      <c r="D47" s="1253">
        <v>50.906929700000006</v>
      </c>
      <c r="E47" s="1253">
        <v>85.882925690000008</v>
      </c>
      <c r="F47" s="1253">
        <v>79.478397970000003</v>
      </c>
      <c r="G47" s="1253">
        <v>6.1403329999999999E-2</v>
      </c>
      <c r="H47" s="1253">
        <v>99.204216239999994</v>
      </c>
      <c r="I47" s="1253">
        <v>552.13499863999994</v>
      </c>
      <c r="J47" s="1253">
        <v>64.219388710000004</v>
      </c>
      <c r="K47" s="1253">
        <v>189.83253819000004</v>
      </c>
      <c r="L47" s="1253">
        <v>17.016893190000001</v>
      </c>
      <c r="M47" s="1253">
        <v>332.37761280000001</v>
      </c>
      <c r="N47" s="1253">
        <v>33.783750759999997</v>
      </c>
      <c r="O47" s="1253">
        <v>2.38520902</v>
      </c>
      <c r="P47" s="1253">
        <v>191.50239757</v>
      </c>
      <c r="Q47" s="1253">
        <v>5.8422000000000009E-2</v>
      </c>
      <c r="R47" s="1253"/>
      <c r="S47" s="1253">
        <v>1.0366852200000001</v>
      </c>
      <c r="T47" s="1253">
        <v>0.40492504000000001</v>
      </c>
      <c r="U47" s="1253">
        <v>492.38620197</v>
      </c>
      <c r="V47" s="1253">
        <v>10.483025169999999</v>
      </c>
      <c r="W47" s="1253">
        <v>2.7735835499999997</v>
      </c>
      <c r="X47" s="1254">
        <v>2375.4318668199999</v>
      </c>
      <c r="Y47" s="1253">
        <v>6.9245000000000001E-2</v>
      </c>
      <c r="Z47" s="1254">
        <v>2375.50111182</v>
      </c>
    </row>
    <row r="48" spans="1:26" s="38" customFormat="1" ht="29.25" customHeight="1" x14ac:dyDescent="0.2">
      <c r="A48" s="1252" t="s">
        <v>417</v>
      </c>
      <c r="B48" s="1253">
        <v>1.3030855100000001</v>
      </c>
      <c r="C48" s="1253">
        <v>3.3884500800000001</v>
      </c>
      <c r="D48" s="1253">
        <v>0.56506511000000004</v>
      </c>
      <c r="E48" s="1253">
        <v>2.7004970600000004</v>
      </c>
      <c r="F48" s="1253">
        <v>2.0397748099999999</v>
      </c>
      <c r="G48" s="1253">
        <v>3.9249999999999997E-3</v>
      </c>
      <c r="H48" s="1253">
        <v>6.4126017099999997</v>
      </c>
      <c r="I48" s="1253">
        <v>2.7538527400000001</v>
      </c>
      <c r="J48" s="1253">
        <v>3.8476671699999998</v>
      </c>
      <c r="K48" s="1253">
        <v>25.683590590000001</v>
      </c>
      <c r="L48" s="1253">
        <v>0.50313536999999997</v>
      </c>
      <c r="M48" s="1253">
        <v>5.5221705099999996</v>
      </c>
      <c r="N48" s="1253">
        <v>1.16324414</v>
      </c>
      <c r="O48" s="1253">
        <v>0.25321561999999997</v>
      </c>
      <c r="P48" s="1253">
        <v>7.7964513099999992</v>
      </c>
      <c r="Q48" s="1253">
        <v>0.14049482000000002</v>
      </c>
      <c r="R48" s="1253"/>
      <c r="S48" s="1253">
        <v>0.38561765999999997</v>
      </c>
      <c r="T48" s="1253">
        <v>2.9436472899999999</v>
      </c>
      <c r="U48" s="1253">
        <v>14.9272448</v>
      </c>
      <c r="V48" s="1253">
        <v>2.04945121</v>
      </c>
      <c r="W48" s="1253">
        <v>1.60197167</v>
      </c>
      <c r="X48" s="1254">
        <v>85.985154179999995</v>
      </c>
      <c r="Y48" s="1253">
        <v>0.5105421</v>
      </c>
      <c r="Z48" s="1254">
        <v>86.49569627999999</v>
      </c>
    </row>
    <row r="49" spans="1:26" s="38" customFormat="1" ht="29.25" customHeight="1" x14ac:dyDescent="0.2">
      <c r="A49" s="1252" t="s">
        <v>418</v>
      </c>
      <c r="B49" s="1253">
        <v>0</v>
      </c>
      <c r="C49" s="1253">
        <v>0</v>
      </c>
      <c r="D49" s="1253">
        <v>0.04</v>
      </c>
      <c r="E49" s="1253">
        <v>4.8500000000000001E-2</v>
      </c>
      <c r="F49" s="1253">
        <v>11.683294140000001</v>
      </c>
      <c r="G49" s="1253">
        <v>0</v>
      </c>
      <c r="H49" s="1253">
        <v>7.0050000000000008</v>
      </c>
      <c r="I49" s="1253">
        <v>0</v>
      </c>
      <c r="J49" s="1253">
        <v>0</v>
      </c>
      <c r="K49" s="1253">
        <v>0.39</v>
      </c>
      <c r="L49" s="1253">
        <v>0</v>
      </c>
      <c r="M49" s="1253">
        <v>39.248159630000004</v>
      </c>
      <c r="N49" s="1253">
        <v>1.1486067</v>
      </c>
      <c r="O49" s="1253">
        <v>3.219226E-2</v>
      </c>
      <c r="P49" s="1253">
        <v>0.62123667000000005</v>
      </c>
      <c r="Q49" s="1253">
        <v>7.4999999999999997E-2</v>
      </c>
      <c r="R49" s="1253"/>
      <c r="S49" s="1253">
        <v>7.0000000000000007E-2</v>
      </c>
      <c r="T49" s="1253">
        <v>0.12</v>
      </c>
      <c r="U49" s="1253">
        <v>0</v>
      </c>
      <c r="V49" s="1253">
        <v>6.3E-2</v>
      </c>
      <c r="W49" s="1253">
        <v>0</v>
      </c>
      <c r="X49" s="1254">
        <v>60.544989400000013</v>
      </c>
      <c r="Y49" s="1253">
        <v>0.11712350000000001</v>
      </c>
      <c r="Z49" s="1254">
        <v>60.662112900000011</v>
      </c>
    </row>
    <row r="50" spans="1:26" s="38" customFormat="1" ht="29.25" customHeight="1" x14ac:dyDescent="0.2">
      <c r="A50" s="1252" t="s">
        <v>419</v>
      </c>
      <c r="B50" s="1253">
        <v>2.9830826400000001</v>
      </c>
      <c r="C50" s="1253">
        <v>11.667088740000001</v>
      </c>
      <c r="D50" s="1253">
        <v>0.84195186</v>
      </c>
      <c r="E50" s="1253">
        <v>6.7321211000000005</v>
      </c>
      <c r="F50" s="1253">
        <v>7.110230940000001</v>
      </c>
      <c r="G50" s="1253">
        <v>0.20788041000000002</v>
      </c>
      <c r="H50" s="1253">
        <v>2.0750941199999997</v>
      </c>
      <c r="I50" s="1253">
        <v>6.8405818299999996</v>
      </c>
      <c r="J50" s="1253">
        <v>4.4772327000000001</v>
      </c>
      <c r="K50" s="1253">
        <v>3.2986111799999995</v>
      </c>
      <c r="L50" s="1253">
        <v>0.57025493000000005</v>
      </c>
      <c r="M50" s="1253">
        <v>8.8012509600000008</v>
      </c>
      <c r="N50" s="1253">
        <v>5.4683870800000003</v>
      </c>
      <c r="O50" s="1253">
        <v>2.8283821900000001</v>
      </c>
      <c r="P50" s="1253">
        <v>0</v>
      </c>
      <c r="Q50" s="1253">
        <v>0.47823050000000011</v>
      </c>
      <c r="R50" s="1253"/>
      <c r="S50" s="1253">
        <v>0.39448349999999993</v>
      </c>
      <c r="T50" s="1253">
        <v>0</v>
      </c>
      <c r="U50" s="1253">
        <v>0</v>
      </c>
      <c r="V50" s="1253">
        <v>6.032477290000001</v>
      </c>
      <c r="W50" s="1253">
        <v>2.8672198600000001</v>
      </c>
      <c r="X50" s="1254">
        <v>73.674561830000016</v>
      </c>
      <c r="Y50" s="1253">
        <v>1.3059429899999999</v>
      </c>
      <c r="Z50" s="1254">
        <v>74.980504820000021</v>
      </c>
    </row>
    <row r="51" spans="1:26" s="38" customFormat="1" ht="29.25" customHeight="1" x14ac:dyDescent="0.2">
      <c r="A51" s="1252" t="s">
        <v>420</v>
      </c>
      <c r="B51" s="1253">
        <v>55.564680420000002</v>
      </c>
      <c r="C51" s="1253">
        <v>15.12657248</v>
      </c>
      <c r="D51" s="1253">
        <v>11.099165359999999</v>
      </c>
      <c r="E51" s="1253">
        <v>-12.272112809999999</v>
      </c>
      <c r="F51" s="1253">
        <v>23.053921219999999</v>
      </c>
      <c r="G51" s="1253">
        <v>0.50396799999999997</v>
      </c>
      <c r="H51" s="1253">
        <v>0.11515332</v>
      </c>
      <c r="I51" s="1253">
        <v>2.7237143500000003</v>
      </c>
      <c r="J51" s="1253">
        <v>0.20079025</v>
      </c>
      <c r="K51" s="1253">
        <v>0</v>
      </c>
      <c r="L51" s="1253">
        <v>0.1022445</v>
      </c>
      <c r="M51" s="1253">
        <v>0.44384690000000004</v>
      </c>
      <c r="N51" s="1253">
        <v>2.7958064500000002</v>
      </c>
      <c r="O51" s="1253">
        <v>0.32950634000000001</v>
      </c>
      <c r="P51" s="1253">
        <v>8.2296644200000006</v>
      </c>
      <c r="Q51" s="1253">
        <v>0</v>
      </c>
      <c r="R51" s="1253"/>
      <c r="S51" s="1253">
        <v>0</v>
      </c>
      <c r="T51" s="1253">
        <v>0</v>
      </c>
      <c r="U51" s="1253">
        <v>4.9937365199999997</v>
      </c>
      <c r="V51" s="1253">
        <v>1.03913941</v>
      </c>
      <c r="W51" s="1253">
        <v>0</v>
      </c>
      <c r="X51" s="1254">
        <v>114.04979712999999</v>
      </c>
      <c r="Y51" s="1253">
        <v>2.1712749999999999E-2</v>
      </c>
      <c r="Z51" s="1254">
        <v>114.07150987999999</v>
      </c>
    </row>
    <row r="52" spans="1:26" s="38" customFormat="1" ht="29.25" customHeight="1" x14ac:dyDescent="0.2">
      <c r="A52" s="1252" t="s">
        <v>421</v>
      </c>
      <c r="B52" s="1253">
        <v>145.73034236000001</v>
      </c>
      <c r="C52" s="1253">
        <v>2495.1001729099962</v>
      </c>
      <c r="D52" s="1253">
        <v>34.262727920000003</v>
      </c>
      <c r="E52" s="1253">
        <v>995.40535732000001</v>
      </c>
      <c r="F52" s="1253">
        <v>96.85159865</v>
      </c>
      <c r="G52" s="1253">
        <v>0.78190094000000021</v>
      </c>
      <c r="H52" s="1253">
        <v>67.698722259999997</v>
      </c>
      <c r="I52" s="1253">
        <v>2236.7187649499997</v>
      </c>
      <c r="J52" s="1253">
        <v>517.32113383000001</v>
      </c>
      <c r="K52" s="1253">
        <v>735.01088462999996</v>
      </c>
      <c r="L52" s="1253">
        <v>2.7062228699999999</v>
      </c>
      <c r="M52" s="1253">
        <v>-237.38931906000002</v>
      </c>
      <c r="N52" s="1253">
        <v>98.823703260000002</v>
      </c>
      <c r="O52" s="1253">
        <v>24.143188550000001</v>
      </c>
      <c r="P52" s="1253">
        <v>426.08706904047</v>
      </c>
      <c r="Q52" s="1253">
        <v>4.9884632000000009</v>
      </c>
      <c r="R52" s="1253"/>
      <c r="S52" s="1253">
        <v>31.002137950000005</v>
      </c>
      <c r="T52" s="1253">
        <v>127.46651945999999</v>
      </c>
      <c r="U52" s="1253">
        <v>34.356409999999997</v>
      </c>
      <c r="V52" s="1253">
        <v>134.59645270999997</v>
      </c>
      <c r="W52" s="1253">
        <v>5.5427282900000003</v>
      </c>
      <c r="X52" s="1254">
        <v>7977.2051820404658</v>
      </c>
      <c r="Y52" s="1253">
        <v>5.6243072999999999</v>
      </c>
      <c r="Z52" s="1254">
        <v>7982.8294893404654</v>
      </c>
    </row>
    <row r="53" spans="1:26" s="38" customFormat="1" ht="42" x14ac:dyDescent="0.2">
      <c r="A53" s="1264" t="s">
        <v>954</v>
      </c>
      <c r="B53" s="1253">
        <v>0</v>
      </c>
      <c r="C53" s="1253">
        <v>1699.9304466300011</v>
      </c>
      <c r="D53" s="1253">
        <v>0</v>
      </c>
      <c r="E53" s="1253">
        <v>0</v>
      </c>
      <c r="F53" s="1253">
        <v>0</v>
      </c>
      <c r="G53" s="1253">
        <v>0</v>
      </c>
      <c r="H53" s="1253">
        <v>0</v>
      </c>
      <c r="I53" s="1253">
        <v>0</v>
      </c>
      <c r="J53" s="1253">
        <v>0</v>
      </c>
      <c r="K53" s="1253">
        <v>0</v>
      </c>
      <c r="L53" s="1253">
        <v>0</v>
      </c>
      <c r="M53" s="1253">
        <v>0</v>
      </c>
      <c r="N53" s="1253">
        <v>0</v>
      </c>
      <c r="O53" s="1253">
        <v>0</v>
      </c>
      <c r="P53" s="1253">
        <v>0</v>
      </c>
      <c r="Q53" s="1253">
        <v>0</v>
      </c>
      <c r="R53" s="1253"/>
      <c r="S53" s="1253">
        <v>0</v>
      </c>
      <c r="T53" s="1253">
        <v>0</v>
      </c>
      <c r="U53" s="1253">
        <v>0</v>
      </c>
      <c r="V53" s="1253">
        <v>0</v>
      </c>
      <c r="W53" s="1253">
        <v>0</v>
      </c>
      <c r="X53" s="1254">
        <v>1699.9304466300011</v>
      </c>
      <c r="Y53" s="1253">
        <v>0</v>
      </c>
      <c r="Z53" s="1254">
        <v>1699.9304466300011</v>
      </c>
    </row>
    <row r="54" spans="1:26" s="1260" customFormat="1" ht="36" customHeight="1" x14ac:dyDescent="0.2">
      <c r="A54" s="1257" t="s">
        <v>422</v>
      </c>
      <c r="B54" s="1267">
        <v>328.43519399000002</v>
      </c>
      <c r="C54" s="1267">
        <v>5206.7309186099974</v>
      </c>
      <c r="D54" s="1267">
        <v>118.80153573000001</v>
      </c>
      <c r="E54" s="1267">
        <v>1176.4649496000002</v>
      </c>
      <c r="F54" s="1267">
        <v>497.51592921000008</v>
      </c>
      <c r="G54" s="1267">
        <v>2.77112538</v>
      </c>
      <c r="H54" s="1267">
        <v>215.13911995999996</v>
      </c>
      <c r="I54" s="1267">
        <v>4297.6046409099999</v>
      </c>
      <c r="J54" s="1267">
        <v>795.48330132000001</v>
      </c>
      <c r="K54" s="1267">
        <v>1301.6078460599999</v>
      </c>
      <c r="L54" s="1267">
        <v>46.525124409999997</v>
      </c>
      <c r="M54" s="1267">
        <v>395.32652340000004</v>
      </c>
      <c r="N54" s="1267">
        <v>261.17070192000006</v>
      </c>
      <c r="O54" s="1267">
        <v>49.595271010000005</v>
      </c>
      <c r="P54" s="1267">
        <v>927.55639497047002</v>
      </c>
      <c r="Q54" s="1267">
        <v>29.369125239999999</v>
      </c>
      <c r="R54" s="1267">
        <v>0</v>
      </c>
      <c r="S54" s="1267">
        <v>44.009423490000003</v>
      </c>
      <c r="T54" s="1267">
        <v>193.70219433</v>
      </c>
      <c r="U54" s="1267">
        <v>1370.7928881800001</v>
      </c>
      <c r="V54" s="1267">
        <v>260.12541743000003</v>
      </c>
      <c r="W54" s="1267">
        <v>86.283185680000003</v>
      </c>
      <c r="X54" s="1268">
        <v>17605.01081083047</v>
      </c>
      <c r="Y54" s="1267">
        <v>22.451651139999996</v>
      </c>
      <c r="Z54" s="1268">
        <v>17627.46246197047</v>
      </c>
    </row>
    <row r="55" spans="1:26" s="1260" customFormat="1" ht="36" customHeight="1" x14ac:dyDescent="0.2">
      <c r="A55" s="1257" t="s">
        <v>799</v>
      </c>
      <c r="B55" s="1268">
        <v>4196.79406156</v>
      </c>
      <c r="C55" s="1268">
        <v>40122.372167909998</v>
      </c>
      <c r="D55" s="1268">
        <v>553.50057073000005</v>
      </c>
      <c r="E55" s="1268">
        <v>8883.1215099000019</v>
      </c>
      <c r="F55" s="1268">
        <v>5209.8973193299989</v>
      </c>
      <c r="G55" s="1268">
        <v>21.220377220000003</v>
      </c>
      <c r="H55" s="1268">
        <v>1874.0147123400002</v>
      </c>
      <c r="I55" s="1268">
        <v>19316.139262230005</v>
      </c>
      <c r="J55" s="1268">
        <v>5138.8318074199997</v>
      </c>
      <c r="K55" s="1268">
        <v>11871.20099132</v>
      </c>
      <c r="L55" s="1268">
        <v>341.44302145</v>
      </c>
      <c r="M55" s="1268">
        <v>13866.397733239999</v>
      </c>
      <c r="N55" s="1268">
        <v>3240.9302897699999</v>
      </c>
      <c r="O55" s="1268">
        <v>652.71302793999973</v>
      </c>
      <c r="P55" s="1268">
        <v>6764.5782647104706</v>
      </c>
      <c r="Q55" s="1268">
        <v>205.04034645999999</v>
      </c>
      <c r="R55" s="1268">
        <v>0</v>
      </c>
      <c r="S55" s="1268">
        <v>249.44398348999999</v>
      </c>
      <c r="T55" s="1268">
        <v>2296.2287574800002</v>
      </c>
      <c r="U55" s="1268">
        <v>16477.483455860001</v>
      </c>
      <c r="V55" s="1268">
        <v>2688.7060594300001</v>
      </c>
      <c r="W55" s="1268">
        <v>1745.1185239100002</v>
      </c>
      <c r="X55" s="1268">
        <v>145715.17624370047</v>
      </c>
      <c r="Y55" s="1268">
        <v>793.15927014999988</v>
      </c>
      <c r="Z55" s="1268">
        <v>146508.33551385047</v>
      </c>
    </row>
  </sheetData>
  <protectedRanges>
    <protectedRange sqref="A2" name="Range1_1"/>
  </protectedRanges>
  <mergeCells count="9">
    <mergeCell ref="A1:D1"/>
    <mergeCell ref="A2:D2"/>
    <mergeCell ref="Y4:Y5"/>
    <mergeCell ref="Z4:Z5"/>
    <mergeCell ref="A3:B3"/>
    <mergeCell ref="A4:A5"/>
    <mergeCell ref="B4:W4"/>
    <mergeCell ref="X4:X5"/>
    <mergeCell ref="V3:Z3"/>
  </mergeCells>
  <pageMargins left="0.16" right="0.16" top="0.74803149606299202" bottom="0.16" header="0.31496062992126" footer="0.31496062992126"/>
  <pageSetup paperSize="9" scale="40" orientation="landscape" r:id="rId1"/>
  <headerFooter>
    <oddFooter>&amp;C&amp;16 47</oddFooter>
  </headerFooter>
  <rowBreaks count="1" manualBreakCount="1">
    <brk id="28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6" tint="0.79998168889431442"/>
  </sheetPr>
  <dimension ref="A1:AE72"/>
  <sheetViews>
    <sheetView showGridLines="0" view="pageBreakPreview" zoomScale="70" zoomScaleNormal="40" zoomScaleSheetLayoutView="70" workbookViewId="0">
      <pane xSplit="2" ySplit="4" topLeftCell="L27" activePane="bottomRight" state="frozen"/>
      <selection activeCell="C46" sqref="C46"/>
      <selection pane="topRight" activeCell="C46" sqref="C46"/>
      <selection pane="bottomLeft" activeCell="C46" sqref="C46"/>
      <selection pane="bottomRight" activeCell="C46" sqref="C46"/>
    </sheetView>
  </sheetViews>
  <sheetFormatPr defaultColWidth="9" defaultRowHeight="18.75" x14ac:dyDescent="0.2"/>
  <cols>
    <col min="1" max="1" width="60.125" style="331" customWidth="1"/>
    <col min="2" max="2" width="6.375" style="332" hidden="1" customWidth="1"/>
    <col min="3" max="3" width="13" style="332" bestFit="1" customWidth="1"/>
    <col min="4" max="4" width="14.375" style="332" bestFit="1" customWidth="1"/>
    <col min="5" max="5" width="12" style="332" bestFit="1" customWidth="1"/>
    <col min="6" max="7" width="14.375" style="332" bestFit="1" customWidth="1"/>
    <col min="8" max="8" width="13.375" style="332" customWidth="1"/>
    <col min="9" max="9" width="13" style="332" bestFit="1" customWidth="1"/>
    <col min="10" max="10" width="14.375" style="332" bestFit="1" customWidth="1"/>
    <col min="11" max="11" width="13" style="332" bestFit="1" customWidth="1"/>
    <col min="12" max="13" width="14.375" style="332" bestFit="1" customWidth="1"/>
    <col min="14" max="14" width="12.75" style="332" bestFit="1" customWidth="1"/>
    <col min="15" max="15" width="13.25" style="332" bestFit="1" customWidth="1"/>
    <col min="16" max="16" width="12" style="332" bestFit="1" customWidth="1"/>
    <col min="17" max="17" width="12.625" style="332" bestFit="1" customWidth="1"/>
    <col min="18" max="18" width="10.375" style="332" bestFit="1" customWidth="1"/>
    <col min="19" max="19" width="12.75" style="332" hidden="1" customWidth="1"/>
    <col min="20" max="20" width="11.375" style="332" bestFit="1" customWidth="1"/>
    <col min="21" max="21" width="11.625" style="332" bestFit="1" customWidth="1"/>
    <col min="22" max="22" width="12.75" style="330" bestFit="1" customWidth="1"/>
    <col min="23" max="23" width="11.625" style="330" bestFit="1" customWidth="1"/>
    <col min="24" max="24" width="11.75" style="330" bestFit="1" customWidth="1"/>
    <col min="25" max="25" width="16.125" style="330" bestFit="1" customWidth="1"/>
    <col min="26" max="26" width="13.125" style="330" hidden="1" customWidth="1"/>
    <col min="27" max="27" width="10" style="330" customWidth="1"/>
    <col min="28" max="28" width="14.625" style="330" bestFit="1" customWidth="1"/>
    <col min="29" max="29" width="9" style="330"/>
    <col min="30" max="16384" width="9" style="301"/>
  </cols>
  <sheetData>
    <row r="1" spans="1:31" s="297" customFormat="1" ht="28.5" x14ac:dyDescent="0.45">
      <c r="A1" s="1727" t="s">
        <v>736</v>
      </c>
      <c r="B1" s="1727"/>
      <c r="C1" s="1727"/>
      <c r="D1" s="1727"/>
      <c r="E1" s="1727"/>
      <c r="F1" s="1727"/>
      <c r="G1" s="1272"/>
      <c r="H1" s="1272"/>
      <c r="I1" s="1272"/>
      <c r="J1" s="1272"/>
      <c r="K1" s="1272"/>
      <c r="L1" s="1272"/>
      <c r="M1" s="1272"/>
      <c r="N1" s="1272"/>
      <c r="O1" s="1272"/>
      <c r="P1" s="1272"/>
      <c r="Q1" s="1272"/>
      <c r="R1" s="1272"/>
      <c r="S1" s="1272"/>
      <c r="T1" s="1272"/>
      <c r="U1" s="1272"/>
      <c r="V1" s="1272"/>
      <c r="W1" s="1272"/>
      <c r="X1" s="1272"/>
      <c r="Y1" s="296"/>
      <c r="Z1" s="296"/>
      <c r="AA1" s="296"/>
      <c r="AB1" s="296"/>
      <c r="AC1" s="296"/>
    </row>
    <row r="2" spans="1:31" s="297" customFormat="1" ht="28.5" x14ac:dyDescent="0.45">
      <c r="A2" s="1727" t="s">
        <v>800</v>
      </c>
      <c r="B2" s="1727"/>
      <c r="C2" s="1727"/>
      <c r="D2" s="1727"/>
      <c r="E2" s="1727"/>
      <c r="F2" s="1727"/>
      <c r="G2" s="1273"/>
      <c r="H2" s="1273"/>
      <c r="I2" s="1273"/>
      <c r="J2" s="1273"/>
      <c r="K2" s="1273"/>
      <c r="L2" s="1273"/>
      <c r="M2" s="1273"/>
      <c r="N2" s="1273"/>
      <c r="O2" s="1273"/>
      <c r="P2" s="1273"/>
      <c r="Q2" s="1273"/>
      <c r="R2" s="1273"/>
      <c r="S2" s="1273"/>
      <c r="T2" s="1273"/>
      <c r="U2" s="1273"/>
      <c r="V2" s="1273"/>
      <c r="W2" s="1273"/>
      <c r="X2" s="1273"/>
      <c r="Y2" s="298"/>
      <c r="Z2" s="298"/>
      <c r="AA2" s="298"/>
      <c r="AB2" s="299"/>
      <c r="AC2" s="298"/>
    </row>
    <row r="3" spans="1:31" s="302" customFormat="1" x14ac:dyDescent="0.2">
      <c r="A3" s="1274"/>
      <c r="B3" s="1274"/>
      <c r="C3" s="1275"/>
      <c r="D3" s="1274"/>
      <c r="E3" s="1274"/>
      <c r="F3" s="1274"/>
      <c r="G3" s="1274"/>
      <c r="H3" s="1274"/>
      <c r="I3" s="1274"/>
      <c r="J3" s="1274"/>
      <c r="K3" s="1274"/>
      <c r="L3" s="1274"/>
      <c r="M3" s="1274"/>
      <c r="N3" s="1274"/>
      <c r="O3" s="1274"/>
      <c r="P3" s="1274"/>
      <c r="Q3" s="1274"/>
      <c r="R3" s="1274"/>
      <c r="S3" s="1274"/>
      <c r="T3" s="1274"/>
      <c r="U3" s="1274"/>
      <c r="V3" s="1276"/>
      <c r="W3" s="1276"/>
      <c r="X3" s="258"/>
      <c r="Y3" s="258"/>
      <c r="Z3" s="1726" t="s">
        <v>454</v>
      </c>
      <c r="AA3" s="1726"/>
      <c r="AB3" s="1726"/>
      <c r="AC3" s="1277"/>
    </row>
    <row r="4" spans="1:31" s="302" customFormat="1" ht="60" customHeight="1" x14ac:dyDescent="0.2">
      <c r="A4" s="1724" t="s">
        <v>0</v>
      </c>
      <c r="B4" s="1725"/>
      <c r="C4" s="1278" t="s">
        <v>637</v>
      </c>
      <c r="D4" s="1278" t="s">
        <v>159</v>
      </c>
      <c r="E4" s="1278" t="s">
        <v>746</v>
      </c>
      <c r="F4" s="1278" t="s">
        <v>160</v>
      </c>
      <c r="G4" s="1278" t="s">
        <v>161</v>
      </c>
      <c r="H4" s="1278" t="s">
        <v>162</v>
      </c>
      <c r="I4" s="1278" t="s">
        <v>163</v>
      </c>
      <c r="J4" s="1278" t="s">
        <v>164</v>
      </c>
      <c r="K4" s="1278" t="s">
        <v>165</v>
      </c>
      <c r="L4" s="1278" t="s">
        <v>166</v>
      </c>
      <c r="M4" s="1278" t="s">
        <v>694</v>
      </c>
      <c r="N4" s="1278" t="s">
        <v>167</v>
      </c>
      <c r="O4" s="1278" t="s">
        <v>168</v>
      </c>
      <c r="P4" s="1278" t="s">
        <v>169</v>
      </c>
      <c r="Q4" s="1278" t="s">
        <v>170</v>
      </c>
      <c r="R4" s="1278" t="s">
        <v>171</v>
      </c>
      <c r="S4" s="1278" t="s">
        <v>172</v>
      </c>
      <c r="T4" s="1278" t="s">
        <v>747</v>
      </c>
      <c r="U4" s="1278" t="s">
        <v>1005</v>
      </c>
      <c r="V4" s="1278" t="s">
        <v>173</v>
      </c>
      <c r="W4" s="1278" t="s">
        <v>174</v>
      </c>
      <c r="X4" s="1278" t="s">
        <v>696</v>
      </c>
      <c r="Y4" s="1279" t="s">
        <v>175</v>
      </c>
      <c r="Z4" s="1279" t="s">
        <v>177</v>
      </c>
      <c r="AA4" s="1278" t="s">
        <v>178</v>
      </c>
      <c r="AB4" s="1279" t="s">
        <v>176</v>
      </c>
    </row>
    <row r="5" spans="1:31" s="1286" customFormat="1" ht="30" customHeight="1" x14ac:dyDescent="0.2">
      <c r="A5" s="1280" t="s">
        <v>68</v>
      </c>
      <c r="B5" s="1281"/>
      <c r="C5" s="539"/>
      <c r="D5" s="539"/>
      <c r="E5" s="539"/>
      <c r="F5" s="539"/>
      <c r="G5" s="539"/>
      <c r="H5" s="1282"/>
      <c r="I5" s="1282"/>
      <c r="J5" s="1282"/>
      <c r="K5" s="1282"/>
      <c r="L5" s="1282"/>
      <c r="M5" s="1282"/>
      <c r="N5" s="1282"/>
      <c r="O5" s="1282"/>
      <c r="P5" s="1282"/>
      <c r="Q5" s="1282"/>
      <c r="R5" s="1282"/>
      <c r="S5" s="1282"/>
      <c r="T5" s="1282"/>
      <c r="U5" s="1282"/>
      <c r="V5" s="1283"/>
      <c r="W5" s="1282"/>
      <c r="X5" s="1284"/>
      <c r="Y5" s="1285">
        <v>0</v>
      </c>
      <c r="Z5" s="1285">
        <v>0</v>
      </c>
      <c r="AA5" s="1282"/>
      <c r="AB5" s="1285">
        <v>0</v>
      </c>
    </row>
    <row r="6" spans="1:31" s="1286" customFormat="1" ht="30" customHeight="1" x14ac:dyDescent="0.2">
      <c r="A6" s="1280" t="s">
        <v>543</v>
      </c>
      <c r="B6" s="1287"/>
      <c r="C6" s="536">
        <v>15413.654383229999</v>
      </c>
      <c r="D6" s="536">
        <v>730955.11205331015</v>
      </c>
      <c r="E6" s="536">
        <v>5330.5150541200001</v>
      </c>
      <c r="F6" s="536">
        <v>179671.46422201997</v>
      </c>
      <c r="G6" s="536">
        <v>320447.46414225147</v>
      </c>
      <c r="H6" s="1288">
        <v>511.58775782999993</v>
      </c>
      <c r="I6" s="1288">
        <v>30269.754605143731</v>
      </c>
      <c r="J6" s="1288">
        <v>514292.27394244989</v>
      </c>
      <c r="K6" s="1288">
        <v>17346.184292687998</v>
      </c>
      <c r="L6" s="1288">
        <v>266012.99890911003</v>
      </c>
      <c r="M6" s="1288">
        <v>2707.90984684146</v>
      </c>
      <c r="N6" s="1288">
        <v>551651.33221583115</v>
      </c>
      <c r="O6" s="1288">
        <v>67390.972216900002</v>
      </c>
      <c r="P6" s="1288">
        <v>12428.960176820219</v>
      </c>
      <c r="Q6" s="1288">
        <v>110797.17337003</v>
      </c>
      <c r="R6" s="1288">
        <v>2245.5206322430918</v>
      </c>
      <c r="S6" s="1288">
        <v>0</v>
      </c>
      <c r="T6" s="1288">
        <v>5414.1295242800006</v>
      </c>
      <c r="U6" s="1288">
        <v>46783.040012430021</v>
      </c>
      <c r="V6" s="1288">
        <v>492543.77241759002</v>
      </c>
      <c r="W6" s="1288">
        <v>30565.095521567207</v>
      </c>
      <c r="X6" s="1288">
        <v>16411.967192760003</v>
      </c>
      <c r="Y6" s="1285">
        <v>3419190.8824894466</v>
      </c>
      <c r="Z6" s="1285"/>
      <c r="AA6" s="1288">
        <v>2178.3468006799999</v>
      </c>
      <c r="AB6" s="1285">
        <v>3421369.2292901264</v>
      </c>
    </row>
    <row r="7" spans="1:31" s="1291" customFormat="1" ht="30" customHeight="1" x14ac:dyDescent="0.2">
      <c r="A7" s="1289" t="s">
        <v>70</v>
      </c>
      <c r="B7" s="1290"/>
      <c r="C7" s="539">
        <v>15397.76978373</v>
      </c>
      <c r="D7" s="539">
        <v>640121.47183347004</v>
      </c>
      <c r="E7" s="539">
        <v>4716.59207823</v>
      </c>
      <c r="F7" s="539">
        <v>171904.53700868</v>
      </c>
      <c r="G7" s="539">
        <v>277910.35165054945</v>
      </c>
      <c r="H7" s="1282">
        <v>290.79434975999999</v>
      </c>
      <c r="I7" s="1282">
        <v>26493.675652979997</v>
      </c>
      <c r="J7" s="1282">
        <v>494610.71407475992</v>
      </c>
      <c r="K7" s="1282">
        <v>17061.804984147999</v>
      </c>
      <c r="L7" s="1282">
        <v>248535.79724876003</v>
      </c>
      <c r="M7" s="1282">
        <v>2372.2603074014601</v>
      </c>
      <c r="N7" s="1282">
        <v>473827.78406087996</v>
      </c>
      <c r="O7" s="1282">
        <v>62945.045658580006</v>
      </c>
      <c r="P7" s="1282">
        <v>5525.8016227500002</v>
      </c>
      <c r="Q7" s="1282">
        <v>94752.928639780002</v>
      </c>
      <c r="R7" s="1282">
        <v>1802.5811188500002</v>
      </c>
      <c r="S7" s="1282">
        <v>0</v>
      </c>
      <c r="T7" s="1282">
        <v>5071.1312592800004</v>
      </c>
      <c r="U7" s="1282">
        <v>33392.389173520016</v>
      </c>
      <c r="V7" s="1282">
        <v>430964.19023135002</v>
      </c>
      <c r="W7" s="1282">
        <v>29234.471120540009</v>
      </c>
      <c r="X7" s="1282">
        <v>15378.957606910002</v>
      </c>
      <c r="Y7" s="1285">
        <v>3052311.0494649075</v>
      </c>
      <c r="Z7" s="1285"/>
      <c r="AA7" s="1282">
        <v>1307.27368723</v>
      </c>
      <c r="AB7" s="1285">
        <v>3053618.3231521375</v>
      </c>
    </row>
    <row r="8" spans="1:31" s="1298" customFormat="1" ht="109.5" customHeight="1" x14ac:dyDescent="0.2">
      <c r="A8" s="1292" t="s">
        <v>955</v>
      </c>
      <c r="B8" s="1293" t="s">
        <v>71</v>
      </c>
      <c r="C8" s="1294">
        <v>10597.597048570002</v>
      </c>
      <c r="D8" s="1294">
        <v>484031.24372190004</v>
      </c>
      <c r="E8" s="1294">
        <v>1360.51189972</v>
      </c>
      <c r="F8" s="1294">
        <v>102103.90677048001</v>
      </c>
      <c r="G8" s="1294">
        <v>150224.85449023161</v>
      </c>
      <c r="H8" s="1295">
        <v>53.434666819999997</v>
      </c>
      <c r="I8" s="1295">
        <v>10553.131670419998</v>
      </c>
      <c r="J8" s="1295">
        <v>377526.20591221994</v>
      </c>
      <c r="K8" s="1295">
        <v>10571.40682667</v>
      </c>
      <c r="L8" s="1295">
        <v>131098.12868173001</v>
      </c>
      <c r="M8" s="1295">
        <v>1735.38999031146</v>
      </c>
      <c r="N8" s="1295">
        <v>251925.75643114993</v>
      </c>
      <c r="O8" s="1295">
        <v>20075.400202429999</v>
      </c>
      <c r="P8" s="1295">
        <v>2728.22263114</v>
      </c>
      <c r="Q8" s="1295">
        <v>52846.169654810001</v>
      </c>
      <c r="R8" s="1295">
        <v>715.261982612</v>
      </c>
      <c r="S8" s="1295"/>
      <c r="T8" s="1295">
        <v>2210.2284145400004</v>
      </c>
      <c r="U8" s="1295">
        <v>14251.634657280005</v>
      </c>
      <c r="V8" s="1295">
        <v>216701.07012826999</v>
      </c>
      <c r="W8" s="1295">
        <v>27347.997005480011</v>
      </c>
      <c r="X8" s="1295">
        <v>8515.5020463300007</v>
      </c>
      <c r="Y8" s="1285">
        <v>1877173.0548331151</v>
      </c>
      <c r="Z8" s="1285">
        <v>46.713196618036648</v>
      </c>
      <c r="AA8" s="1296">
        <v>583.59603762000006</v>
      </c>
      <c r="AB8" s="1297">
        <v>1877756.6508707351</v>
      </c>
    </row>
    <row r="9" spans="1:31" s="1298" customFormat="1" ht="109.5" customHeight="1" x14ac:dyDescent="0.2">
      <c r="A9" s="1292" t="s">
        <v>956</v>
      </c>
      <c r="B9" s="1293" t="s">
        <v>71</v>
      </c>
      <c r="C9" s="1294">
        <v>0</v>
      </c>
      <c r="D9" s="1294">
        <v>7912.2961180200009</v>
      </c>
      <c r="E9" s="1294">
        <v>0</v>
      </c>
      <c r="F9" s="1294">
        <v>0</v>
      </c>
      <c r="G9" s="1294">
        <v>965.21384874</v>
      </c>
      <c r="H9" s="1295">
        <v>0</v>
      </c>
      <c r="I9" s="1295">
        <v>0</v>
      </c>
      <c r="J9" s="1295">
        <v>0</v>
      </c>
      <c r="K9" s="1295">
        <v>0</v>
      </c>
      <c r="L9" s="1295">
        <v>3376.9533169399997</v>
      </c>
      <c r="M9" s="1295">
        <v>0</v>
      </c>
      <c r="N9" s="1295">
        <v>18137.44736025</v>
      </c>
      <c r="O9" s="1295">
        <v>1270.54426986</v>
      </c>
      <c r="P9" s="1295">
        <v>0</v>
      </c>
      <c r="Q9" s="1295">
        <v>409.16020687999998</v>
      </c>
      <c r="R9" s="1295">
        <v>0</v>
      </c>
      <c r="S9" s="1295"/>
      <c r="T9" s="1295">
        <v>0</v>
      </c>
      <c r="U9" s="1295">
        <v>0</v>
      </c>
      <c r="V9" s="1295">
        <v>1601.4184609500001</v>
      </c>
      <c r="W9" s="1295">
        <v>0</v>
      </c>
      <c r="X9" s="1295">
        <v>0</v>
      </c>
      <c r="Y9" s="1285">
        <v>33673.033581640004</v>
      </c>
      <c r="Z9" s="1297">
        <v>0.83794886911198563</v>
      </c>
      <c r="AA9" s="1296">
        <v>0</v>
      </c>
      <c r="AB9" s="1297">
        <v>33673.033581640004</v>
      </c>
      <c r="AC9" s="1299"/>
    </row>
    <row r="10" spans="1:31" s="1298" customFormat="1" ht="109.5" customHeight="1" x14ac:dyDescent="0.2">
      <c r="A10" s="1292" t="s">
        <v>957</v>
      </c>
      <c r="B10" s="1293" t="s">
        <v>71</v>
      </c>
      <c r="C10" s="1294">
        <v>49.185686700000005</v>
      </c>
      <c r="D10" s="1294">
        <v>30533.624432560002</v>
      </c>
      <c r="E10" s="1294">
        <v>37.940789520000003</v>
      </c>
      <c r="F10" s="1294">
        <v>20623.531976599999</v>
      </c>
      <c r="G10" s="1294">
        <v>17752.221293300001</v>
      </c>
      <c r="H10" s="1295">
        <v>0</v>
      </c>
      <c r="I10" s="1295">
        <v>1316.8391241900001</v>
      </c>
      <c r="J10" s="1295">
        <v>16503.293390859999</v>
      </c>
      <c r="K10" s="1295">
        <v>1221.9491088780001</v>
      </c>
      <c r="L10" s="1295">
        <v>33139.562019180004</v>
      </c>
      <c r="M10" s="1295">
        <v>97.296151669999986</v>
      </c>
      <c r="N10" s="1295">
        <v>39276.768875469999</v>
      </c>
      <c r="O10" s="1295">
        <v>7956.2014648000004</v>
      </c>
      <c r="P10" s="1295">
        <v>88.766172080000004</v>
      </c>
      <c r="Q10" s="1295">
        <v>3241.7296569299997</v>
      </c>
      <c r="R10" s="1295">
        <v>32.9811622</v>
      </c>
      <c r="S10" s="1295"/>
      <c r="T10" s="1295">
        <v>451.07464299999992</v>
      </c>
      <c r="U10" s="1295">
        <v>1723.8554098000002</v>
      </c>
      <c r="V10" s="1295">
        <v>38498.011832249998</v>
      </c>
      <c r="W10" s="1295">
        <v>90.945312569999999</v>
      </c>
      <c r="X10" s="1295">
        <v>3679.2843168499999</v>
      </c>
      <c r="Y10" s="1297">
        <v>216315.06281940799</v>
      </c>
      <c r="Z10" s="1297">
        <v>5.3829709705823001</v>
      </c>
      <c r="AA10" s="1296">
        <v>218.28171694999997</v>
      </c>
      <c r="AB10" s="1297">
        <v>216533.344536358</v>
      </c>
      <c r="AC10" s="1299"/>
    </row>
    <row r="11" spans="1:31" s="1298" customFormat="1" ht="109.5" customHeight="1" x14ac:dyDescent="0.2">
      <c r="A11" s="1292" t="s">
        <v>958</v>
      </c>
      <c r="B11" s="1293" t="s">
        <v>71</v>
      </c>
      <c r="C11" s="539">
        <v>0</v>
      </c>
      <c r="D11" s="1294">
        <v>9810.562931389999</v>
      </c>
      <c r="E11" s="539">
        <v>0</v>
      </c>
      <c r="F11" s="1294">
        <v>823.13566000000003</v>
      </c>
      <c r="G11" s="1294">
        <v>1058.9769515599999</v>
      </c>
      <c r="H11" s="1282">
        <v>0</v>
      </c>
      <c r="I11" s="1282">
        <v>0</v>
      </c>
      <c r="J11" s="1295">
        <v>3181.32519594</v>
      </c>
      <c r="K11" s="1282">
        <v>0</v>
      </c>
      <c r="L11" s="1295">
        <v>3660.0791689899997</v>
      </c>
      <c r="M11" s="1295">
        <v>0</v>
      </c>
      <c r="N11" s="1295">
        <v>5138.898828280001</v>
      </c>
      <c r="O11" s="1295">
        <v>1643.7476596099998</v>
      </c>
      <c r="P11" s="1295">
        <v>0</v>
      </c>
      <c r="Q11" s="1295">
        <v>1917.09190367</v>
      </c>
      <c r="R11" s="1295">
        <v>0</v>
      </c>
      <c r="S11" s="1295"/>
      <c r="T11" s="1295">
        <v>0</v>
      </c>
      <c r="U11" s="1295">
        <v>206.75172204</v>
      </c>
      <c r="V11" s="1295">
        <v>7249.3992355000009</v>
      </c>
      <c r="W11" s="1295">
        <v>0</v>
      </c>
      <c r="X11" s="1295">
        <v>50.271438500000002</v>
      </c>
      <c r="Y11" s="1297">
        <v>34740.240695479995</v>
      </c>
      <c r="Z11" s="1297">
        <v>0.86450617325217693</v>
      </c>
      <c r="AA11" s="1296">
        <v>0</v>
      </c>
      <c r="AB11" s="1297">
        <v>34740.240695479995</v>
      </c>
      <c r="AC11" s="1299"/>
    </row>
    <row r="12" spans="1:31" s="1291" customFormat="1" ht="30" customHeight="1" x14ac:dyDescent="0.2">
      <c r="A12" s="1289" t="s">
        <v>72</v>
      </c>
      <c r="B12" s="1290" t="s">
        <v>73</v>
      </c>
      <c r="C12" s="539">
        <v>0</v>
      </c>
      <c r="D12" s="539">
        <v>0</v>
      </c>
      <c r="E12" s="539">
        <v>0</v>
      </c>
      <c r="F12" s="539">
        <v>0</v>
      </c>
      <c r="G12" s="539">
        <v>0</v>
      </c>
      <c r="H12" s="1282">
        <v>0</v>
      </c>
      <c r="I12" s="1282">
        <v>0</v>
      </c>
      <c r="J12" s="1282">
        <v>0</v>
      </c>
      <c r="K12" s="1282">
        <v>0</v>
      </c>
      <c r="L12" s="1282">
        <v>0</v>
      </c>
      <c r="M12" s="1288">
        <v>0</v>
      </c>
      <c r="N12" s="1295">
        <v>0</v>
      </c>
      <c r="O12" s="1295">
        <v>0</v>
      </c>
      <c r="P12" s="1295">
        <v>0</v>
      </c>
      <c r="Q12" s="1295">
        <v>0</v>
      </c>
      <c r="R12" s="1295">
        <v>0</v>
      </c>
      <c r="S12" s="1295"/>
      <c r="T12" s="1295">
        <v>0</v>
      </c>
      <c r="U12" s="1295">
        <v>0</v>
      </c>
      <c r="V12" s="1295">
        <v>0</v>
      </c>
      <c r="W12" s="1295">
        <v>0</v>
      </c>
      <c r="X12" s="1295">
        <v>0</v>
      </c>
      <c r="Y12" s="1285">
        <v>0</v>
      </c>
      <c r="Z12" s="1285">
        <v>0</v>
      </c>
      <c r="AA12" s="1283">
        <v>0</v>
      </c>
      <c r="AB12" s="1285">
        <v>0</v>
      </c>
      <c r="AC12" s="1300"/>
    </row>
    <row r="13" spans="1:31" s="1291" customFormat="1" ht="30" customHeight="1" x14ac:dyDescent="0.2">
      <c r="A13" s="1289" t="s">
        <v>74</v>
      </c>
      <c r="B13" s="1290" t="s">
        <v>73</v>
      </c>
      <c r="C13" s="539">
        <v>0</v>
      </c>
      <c r="D13" s="539">
        <v>7309.8409881600001</v>
      </c>
      <c r="E13" s="539">
        <v>623.77207004999991</v>
      </c>
      <c r="F13" s="539">
        <v>10376.63375225</v>
      </c>
      <c r="G13" s="539">
        <v>17640.542257776327</v>
      </c>
      <c r="H13" s="1282">
        <v>0</v>
      </c>
      <c r="I13" s="1282">
        <v>367.22764649999999</v>
      </c>
      <c r="J13" s="1282">
        <v>25373.74071785</v>
      </c>
      <c r="K13" s="1282">
        <v>781.54813639999998</v>
      </c>
      <c r="L13" s="1282">
        <v>9987.2753961399976</v>
      </c>
      <c r="M13" s="1282">
        <v>0</v>
      </c>
      <c r="N13" s="1295">
        <v>25125.02510957</v>
      </c>
      <c r="O13" s="1295">
        <v>6470.7499791400005</v>
      </c>
      <c r="P13" s="1295">
        <v>0</v>
      </c>
      <c r="Q13" s="1295">
        <v>5939.3426930299993</v>
      </c>
      <c r="R13" s="1295">
        <v>0</v>
      </c>
      <c r="S13" s="1295"/>
      <c r="T13" s="1295">
        <v>418.59182800000002</v>
      </c>
      <c r="U13" s="1295">
        <v>3084.41180523</v>
      </c>
      <c r="V13" s="1295">
        <v>33813.771264800002</v>
      </c>
      <c r="W13" s="1295">
        <v>0</v>
      </c>
      <c r="X13" s="1295">
        <v>49.906879000000004</v>
      </c>
      <c r="Y13" s="1285">
        <v>147362.38052389634</v>
      </c>
      <c r="Z13" s="1285">
        <v>3.6670928329123531</v>
      </c>
      <c r="AA13" s="1283">
        <v>40.0329768</v>
      </c>
      <c r="AB13" s="1285">
        <v>147402.41350069633</v>
      </c>
      <c r="AC13" s="1300"/>
    </row>
    <row r="14" spans="1:31" s="1300" customFormat="1" ht="30" customHeight="1" x14ac:dyDescent="0.2">
      <c r="A14" s="1289" t="s">
        <v>75</v>
      </c>
      <c r="B14" s="1290" t="s">
        <v>73</v>
      </c>
      <c r="C14" s="539">
        <v>4750.9870484599978</v>
      </c>
      <c r="D14" s="539">
        <v>86144.843735289993</v>
      </c>
      <c r="E14" s="539">
        <v>2694.3673189400001</v>
      </c>
      <c r="F14" s="539">
        <v>37977.32884935</v>
      </c>
      <c r="G14" s="539">
        <v>89755.656493509479</v>
      </c>
      <c r="H14" s="1282">
        <v>237.35968294</v>
      </c>
      <c r="I14" s="1282">
        <v>14256.477211869998</v>
      </c>
      <c r="J14" s="1282">
        <v>72026.148857890003</v>
      </c>
      <c r="K14" s="1282">
        <v>4486.9009121999998</v>
      </c>
      <c r="L14" s="1282">
        <v>67273.798665780021</v>
      </c>
      <c r="M14" s="1282">
        <v>539.5741654200001</v>
      </c>
      <c r="N14" s="1295">
        <v>132264.37164253002</v>
      </c>
      <c r="O14" s="1295">
        <v>25528.402082740002</v>
      </c>
      <c r="P14" s="1295">
        <v>2708.8128195300001</v>
      </c>
      <c r="Q14" s="1295">
        <v>30399.434524460001</v>
      </c>
      <c r="R14" s="1295">
        <v>1054.3379740380001</v>
      </c>
      <c r="S14" s="1295"/>
      <c r="T14" s="1295">
        <v>1991.2363737400001</v>
      </c>
      <c r="U14" s="1295">
        <v>14125.735579170008</v>
      </c>
      <c r="V14" s="1295">
        <v>133100.51930958001</v>
      </c>
      <c r="W14" s="1295">
        <v>1795.528802489999</v>
      </c>
      <c r="X14" s="1295">
        <v>3083.9929262300011</v>
      </c>
      <c r="Y14" s="1285">
        <v>726195.8149761575</v>
      </c>
      <c r="Z14" s="1285">
        <v>18.071284264834301</v>
      </c>
      <c r="AA14" s="1283">
        <v>465.36295586</v>
      </c>
      <c r="AB14" s="1285">
        <v>726661.17793201748</v>
      </c>
      <c r="AD14" s="1291"/>
      <c r="AE14" s="1291"/>
    </row>
    <row r="15" spans="1:31" s="1300" customFormat="1" ht="30" customHeight="1" x14ac:dyDescent="0.2">
      <c r="A15" s="1289" t="s">
        <v>76</v>
      </c>
      <c r="B15" s="1290" t="s">
        <v>71</v>
      </c>
      <c r="C15" s="539">
        <v>0</v>
      </c>
      <c r="D15" s="539">
        <v>14379.05990615</v>
      </c>
      <c r="E15" s="539">
        <v>0</v>
      </c>
      <c r="F15" s="539">
        <v>0</v>
      </c>
      <c r="G15" s="539">
        <v>512.88631543200006</v>
      </c>
      <c r="H15" s="1282">
        <v>0</v>
      </c>
      <c r="I15" s="1282">
        <v>0</v>
      </c>
      <c r="J15" s="1282">
        <v>0</v>
      </c>
      <c r="K15" s="1282">
        <v>0</v>
      </c>
      <c r="L15" s="1282">
        <v>0</v>
      </c>
      <c r="M15" s="1288">
        <v>0</v>
      </c>
      <c r="N15" s="1295">
        <v>1959.5158136300001</v>
      </c>
      <c r="O15" s="1295">
        <v>0</v>
      </c>
      <c r="P15" s="1295">
        <v>0</v>
      </c>
      <c r="Q15" s="1295">
        <v>0</v>
      </c>
      <c r="R15" s="1295">
        <v>0</v>
      </c>
      <c r="S15" s="1295"/>
      <c r="T15" s="1295">
        <v>0</v>
      </c>
      <c r="U15" s="1295">
        <v>0</v>
      </c>
      <c r="V15" s="1295">
        <v>0</v>
      </c>
      <c r="W15" s="1295">
        <v>0</v>
      </c>
      <c r="X15" s="1295">
        <v>0</v>
      </c>
      <c r="Y15" s="1285">
        <v>16851.462035212</v>
      </c>
      <c r="Z15" s="1285">
        <v>0.41934634493366979</v>
      </c>
      <c r="AA15" s="1283">
        <v>0</v>
      </c>
      <c r="AB15" s="1285">
        <v>16851.462035212</v>
      </c>
      <c r="AD15" s="1291"/>
      <c r="AE15" s="1291"/>
    </row>
    <row r="16" spans="1:31" s="1300" customFormat="1" ht="30" customHeight="1" x14ac:dyDescent="0.2">
      <c r="A16" s="1289" t="s">
        <v>77</v>
      </c>
      <c r="B16" s="1290"/>
      <c r="C16" s="539">
        <v>15.8845995</v>
      </c>
      <c r="D16" s="539">
        <v>87798.566889630005</v>
      </c>
      <c r="E16" s="539">
        <v>175.696046</v>
      </c>
      <c r="F16" s="539">
        <v>1626.8948699999999</v>
      </c>
      <c r="G16" s="539">
        <v>21555.582911991984</v>
      </c>
      <c r="H16" s="539">
        <v>182.77742531999999</v>
      </c>
      <c r="I16" s="539">
        <v>24.66391239</v>
      </c>
      <c r="J16" s="539">
        <v>8894.0325592199715</v>
      </c>
      <c r="K16" s="539">
        <v>1.8509457900000001</v>
      </c>
      <c r="L16" s="539">
        <v>4033.2318468300009</v>
      </c>
      <c r="M16" s="539">
        <v>166.58912999999998</v>
      </c>
      <c r="N16" s="539">
        <v>60287.604482451214</v>
      </c>
      <c r="O16" s="539">
        <v>1442.6368719</v>
      </c>
      <c r="P16" s="539">
        <v>2334.7654638702202</v>
      </c>
      <c r="Q16" s="539">
        <v>3615.6348290799997</v>
      </c>
      <c r="R16" s="539">
        <v>312.94786075000002</v>
      </c>
      <c r="S16" s="539">
        <v>0</v>
      </c>
      <c r="T16" s="539">
        <v>135.07050000000001</v>
      </c>
      <c r="U16" s="539">
        <v>6015.4377988399992</v>
      </c>
      <c r="V16" s="539">
        <v>28894.401063780002</v>
      </c>
      <c r="W16" s="539">
        <v>1234.4376920671998</v>
      </c>
      <c r="X16" s="539">
        <v>0</v>
      </c>
      <c r="Y16" s="1285">
        <v>228748.70769941059</v>
      </c>
      <c r="Z16" s="1285"/>
      <c r="AA16" s="1283">
        <v>315.18072976000002</v>
      </c>
      <c r="AB16" s="1285">
        <v>229063.88842917059</v>
      </c>
      <c r="AD16" s="1291"/>
      <c r="AE16" s="1291"/>
    </row>
    <row r="17" spans="1:31" s="1300" customFormat="1" ht="42" x14ac:dyDescent="0.2">
      <c r="A17" s="1292" t="s">
        <v>959</v>
      </c>
      <c r="B17" s="1290" t="s">
        <v>78</v>
      </c>
      <c r="C17" s="539">
        <v>15.8845995</v>
      </c>
      <c r="D17" s="539">
        <v>85978.22412364</v>
      </c>
      <c r="E17" s="539">
        <v>175.696046</v>
      </c>
      <c r="F17" s="539">
        <v>1618.486105</v>
      </c>
      <c r="G17" s="539">
        <v>19610.443858300001</v>
      </c>
      <c r="H17" s="1282">
        <v>182.77742531999999</v>
      </c>
      <c r="I17" s="1282">
        <v>20.113700000000001</v>
      </c>
      <c r="J17" s="1282">
        <v>6075.7916251199704</v>
      </c>
      <c r="K17" s="1282">
        <v>0</v>
      </c>
      <c r="L17" s="1282">
        <v>4033.2318468300009</v>
      </c>
      <c r="M17" s="1282">
        <v>0</v>
      </c>
      <c r="N17" s="1282">
        <v>36471.246120880016</v>
      </c>
      <c r="O17" s="1282">
        <v>1433.0531989999999</v>
      </c>
      <c r="P17" s="1282">
        <v>395.74828361571099</v>
      </c>
      <c r="Q17" s="1282">
        <v>3607.8464279999998</v>
      </c>
      <c r="R17" s="1282">
        <v>311.33466075000001</v>
      </c>
      <c r="S17" s="1282"/>
      <c r="T17" s="1282">
        <v>135.07050000000001</v>
      </c>
      <c r="U17" s="1282">
        <v>5352.3155192999993</v>
      </c>
      <c r="V17" s="1283">
        <v>26025.978202800001</v>
      </c>
      <c r="W17" s="1283">
        <v>1215.1027988999999</v>
      </c>
      <c r="X17" s="1284">
        <v>0</v>
      </c>
      <c r="Y17" s="1285">
        <v>192658.34504295571</v>
      </c>
      <c r="Z17" s="1285">
        <v>4.7942767604328456</v>
      </c>
      <c r="AA17" s="1283">
        <v>245.089947</v>
      </c>
      <c r="AB17" s="1285">
        <v>192903.43498995571</v>
      </c>
      <c r="AD17" s="1291"/>
      <c r="AE17" s="1291"/>
    </row>
    <row r="18" spans="1:31" s="1300" customFormat="1" ht="42" x14ac:dyDescent="0.2">
      <c r="A18" s="1292" t="s">
        <v>960</v>
      </c>
      <c r="B18" s="1290" t="s">
        <v>78</v>
      </c>
      <c r="C18" s="539">
        <v>0</v>
      </c>
      <c r="D18" s="539">
        <v>0</v>
      </c>
      <c r="E18" s="539">
        <v>0</v>
      </c>
      <c r="F18" s="539">
        <v>0</v>
      </c>
      <c r="G18" s="539">
        <v>64.864269535798996</v>
      </c>
      <c r="H18" s="1282">
        <v>0</v>
      </c>
      <c r="I18" s="1282">
        <v>0</v>
      </c>
      <c r="J18" s="1282">
        <v>2807.6791131300001</v>
      </c>
      <c r="K18" s="1282">
        <v>0</v>
      </c>
      <c r="L18" s="1282">
        <v>0</v>
      </c>
      <c r="M18" s="1282">
        <v>0</v>
      </c>
      <c r="N18" s="1282">
        <v>19959.528005849992</v>
      </c>
      <c r="O18" s="1288">
        <v>0</v>
      </c>
      <c r="P18" s="1282">
        <v>1916.4104466502199</v>
      </c>
      <c r="Q18" s="1282">
        <v>0</v>
      </c>
      <c r="R18" s="1282">
        <v>0</v>
      </c>
      <c r="S18" s="1282"/>
      <c r="T18" s="1282">
        <v>0</v>
      </c>
      <c r="U18" s="1282">
        <v>658.97708644000011</v>
      </c>
      <c r="V18" s="1283">
        <v>0</v>
      </c>
      <c r="W18" s="1283">
        <v>0</v>
      </c>
      <c r="X18" s="1284">
        <v>0</v>
      </c>
      <c r="Y18" s="1285">
        <v>25407.458921606012</v>
      </c>
      <c r="Z18" s="1285">
        <v>0.63226116585995096</v>
      </c>
      <c r="AA18" s="1283">
        <v>0</v>
      </c>
      <c r="AB18" s="1285">
        <v>25407.458921606012</v>
      </c>
      <c r="AD18" s="1291"/>
      <c r="AE18" s="1291"/>
    </row>
    <row r="19" spans="1:31" s="1300" customFormat="1" ht="36" customHeight="1" x14ac:dyDescent="0.2">
      <c r="A19" s="1289" t="s">
        <v>79</v>
      </c>
      <c r="B19" s="1290" t="s">
        <v>78</v>
      </c>
      <c r="C19" s="539">
        <v>0</v>
      </c>
      <c r="D19" s="539">
        <v>781.91897245000007</v>
      </c>
      <c r="E19" s="539">
        <v>0</v>
      </c>
      <c r="F19" s="539">
        <v>0</v>
      </c>
      <c r="G19" s="539">
        <v>15.84792</v>
      </c>
      <c r="H19" s="1282">
        <v>0</v>
      </c>
      <c r="I19" s="1282">
        <v>0</v>
      </c>
      <c r="J19" s="1282">
        <v>0</v>
      </c>
      <c r="K19" s="1282">
        <v>0</v>
      </c>
      <c r="L19" s="1282">
        <v>0</v>
      </c>
      <c r="M19" s="1282">
        <v>164.82992999999999</v>
      </c>
      <c r="N19" s="1282">
        <v>329.94304640121169</v>
      </c>
      <c r="O19" s="1288">
        <v>0</v>
      </c>
      <c r="P19" s="1282">
        <v>0</v>
      </c>
      <c r="Q19" s="1282">
        <v>0</v>
      </c>
      <c r="R19" s="1282">
        <v>0</v>
      </c>
      <c r="S19" s="1282"/>
      <c r="T19" s="1282">
        <v>0</v>
      </c>
      <c r="U19" s="1282">
        <v>0</v>
      </c>
      <c r="V19" s="1283">
        <v>390.51854987000002</v>
      </c>
      <c r="W19" s="1283">
        <v>0</v>
      </c>
      <c r="X19" s="1284">
        <v>0</v>
      </c>
      <c r="Y19" s="1285">
        <v>1683.0584187212119</v>
      </c>
      <c r="Z19" s="1285">
        <v>4.1882680252064139E-2</v>
      </c>
      <c r="AA19" s="1283">
        <v>26.207999999999998</v>
      </c>
      <c r="AB19" s="1285">
        <v>1709.2664187212119</v>
      </c>
      <c r="AD19" s="1291"/>
      <c r="AE19" s="1291"/>
    </row>
    <row r="20" spans="1:31" s="1300" customFormat="1" ht="96.75" customHeight="1" x14ac:dyDescent="0.2">
      <c r="A20" s="1292" t="s">
        <v>961</v>
      </c>
      <c r="B20" s="1290" t="s">
        <v>78</v>
      </c>
      <c r="C20" s="539">
        <v>0</v>
      </c>
      <c r="D20" s="539">
        <v>0</v>
      </c>
      <c r="E20" s="539">
        <v>0</v>
      </c>
      <c r="F20" s="539">
        <v>0</v>
      </c>
      <c r="G20" s="539">
        <v>582.64351999999997</v>
      </c>
      <c r="H20" s="1282">
        <v>0</v>
      </c>
      <c r="I20" s="1282">
        <v>0</v>
      </c>
      <c r="J20" s="1282">
        <v>0</v>
      </c>
      <c r="K20" s="1282">
        <v>0</v>
      </c>
      <c r="L20" s="1282">
        <v>0</v>
      </c>
      <c r="M20" s="1282">
        <v>0</v>
      </c>
      <c r="N20" s="1288">
        <v>195.96193</v>
      </c>
      <c r="O20" s="1288">
        <v>0</v>
      </c>
      <c r="P20" s="1282">
        <v>15.964834</v>
      </c>
      <c r="Q20" s="1282">
        <v>0</v>
      </c>
      <c r="R20" s="1282">
        <v>0</v>
      </c>
      <c r="S20" s="1282"/>
      <c r="T20" s="1282">
        <v>0</v>
      </c>
      <c r="U20" s="1282">
        <v>0</v>
      </c>
      <c r="V20" s="1283">
        <v>192.71253874999999</v>
      </c>
      <c r="W20" s="1283">
        <v>16.321439999999999</v>
      </c>
      <c r="X20" s="1284">
        <v>0</v>
      </c>
      <c r="Y20" s="1285">
        <v>1003.6042627500001</v>
      </c>
      <c r="Z20" s="1285">
        <v>2.4974555825759148E-2</v>
      </c>
      <c r="AA20" s="1283">
        <v>40.76</v>
      </c>
      <c r="AB20" s="1285">
        <v>1044.3642627500001</v>
      </c>
      <c r="AD20" s="1291"/>
      <c r="AE20" s="1291"/>
    </row>
    <row r="21" spans="1:31" s="1300" customFormat="1" ht="30" customHeight="1" x14ac:dyDescent="0.2">
      <c r="A21" s="1289" t="s">
        <v>80</v>
      </c>
      <c r="B21" s="1290" t="s">
        <v>78</v>
      </c>
      <c r="C21" s="539">
        <v>0</v>
      </c>
      <c r="D21" s="539">
        <v>1038.4237935399999</v>
      </c>
      <c r="E21" s="539">
        <v>0</v>
      </c>
      <c r="F21" s="539">
        <v>8.4087650000000007</v>
      </c>
      <c r="G21" s="539">
        <v>1281.7833441561802</v>
      </c>
      <c r="H21" s="1282">
        <v>0</v>
      </c>
      <c r="I21" s="1282">
        <v>4.5502123899999996</v>
      </c>
      <c r="J21" s="1282">
        <v>10.561820970000001</v>
      </c>
      <c r="K21" s="1282">
        <v>1.8509457900000001</v>
      </c>
      <c r="L21" s="1282">
        <v>0</v>
      </c>
      <c r="M21" s="1282">
        <v>1.7592000000000001</v>
      </c>
      <c r="N21" s="1282">
        <v>3330.9253793199996</v>
      </c>
      <c r="O21" s="1282">
        <v>9.5836728999999998</v>
      </c>
      <c r="P21" s="1282">
        <v>6.6418996042894705</v>
      </c>
      <c r="Q21" s="1282">
        <v>7.7884010799999999</v>
      </c>
      <c r="R21" s="1282">
        <v>1.6132</v>
      </c>
      <c r="S21" s="1282"/>
      <c r="T21" s="1282">
        <v>0</v>
      </c>
      <c r="U21" s="1282">
        <v>4.1451931000000002</v>
      </c>
      <c r="V21" s="1283">
        <v>2285.19177236</v>
      </c>
      <c r="W21" s="1283">
        <v>3.0134531672000002</v>
      </c>
      <c r="X21" s="1284">
        <v>0</v>
      </c>
      <c r="Y21" s="1285">
        <v>7996.2410533776692</v>
      </c>
      <c r="Z21" s="1285">
        <v>0.19898537301605107</v>
      </c>
      <c r="AA21" s="1283">
        <v>3.1227827599999998</v>
      </c>
      <c r="AB21" s="1285">
        <v>7999.3638361376688</v>
      </c>
      <c r="AD21" s="1291"/>
      <c r="AE21" s="1291"/>
    </row>
    <row r="22" spans="1:31" s="1300" customFormat="1" ht="30" customHeight="1" x14ac:dyDescent="0.2">
      <c r="A22" s="1289" t="s">
        <v>81</v>
      </c>
      <c r="C22" s="539">
        <v>0</v>
      </c>
      <c r="D22" s="539">
        <v>3035.0733302099998</v>
      </c>
      <c r="E22" s="539">
        <v>438.22692989000001</v>
      </c>
      <c r="F22" s="539">
        <v>6140.0323433399999</v>
      </c>
      <c r="G22" s="539">
        <v>20981.529579710059</v>
      </c>
      <c r="H22" s="1282">
        <v>38.015982749999999</v>
      </c>
      <c r="I22" s="1282">
        <v>3751.4150397737344</v>
      </c>
      <c r="J22" s="1282">
        <v>10787.52730847</v>
      </c>
      <c r="K22" s="1282">
        <v>282.52836274999999</v>
      </c>
      <c r="L22" s="1282">
        <v>13443.969813519996</v>
      </c>
      <c r="M22" s="1282">
        <v>169.06040944</v>
      </c>
      <c r="N22" s="1282">
        <v>17535.943672500005</v>
      </c>
      <c r="O22" s="1282">
        <v>3003.2896864200002</v>
      </c>
      <c r="P22" s="1282">
        <v>4568.3930902000002</v>
      </c>
      <c r="Q22" s="1282">
        <v>12428.609901170001</v>
      </c>
      <c r="R22" s="1282">
        <v>129.9916526430915</v>
      </c>
      <c r="S22" s="1282">
        <v>0</v>
      </c>
      <c r="T22" s="1282">
        <v>207.92776499999999</v>
      </c>
      <c r="U22" s="1282">
        <v>7375.2130400700007</v>
      </c>
      <c r="V22" s="1282">
        <v>32685.18112246001</v>
      </c>
      <c r="W22" s="1282">
        <v>96.18670895999999</v>
      </c>
      <c r="X22" s="1282">
        <v>1033.0095858499999</v>
      </c>
      <c r="Y22" s="1285">
        <v>138131.12532512689</v>
      </c>
      <c r="Z22" s="1285"/>
      <c r="AA22" s="1283">
        <v>555.89238368999997</v>
      </c>
      <c r="AB22" s="1285">
        <v>138687.01770881689</v>
      </c>
      <c r="AD22" s="1291"/>
      <c r="AE22" s="1291"/>
    </row>
    <row r="23" spans="1:31" s="1300" customFormat="1" ht="30" customHeight="1" x14ac:dyDescent="0.2">
      <c r="A23" s="1289" t="s">
        <v>82</v>
      </c>
      <c r="B23" s="1290" t="s">
        <v>83</v>
      </c>
      <c r="C23" s="539">
        <v>0</v>
      </c>
      <c r="D23" s="539">
        <v>3007.6895259399998</v>
      </c>
      <c r="E23" s="539">
        <v>438.22692989000001</v>
      </c>
      <c r="F23" s="539">
        <v>6140.0323433399999</v>
      </c>
      <c r="G23" s="539">
        <v>20946.472953670058</v>
      </c>
      <c r="H23" s="1282">
        <v>38.015982749999999</v>
      </c>
      <c r="I23" s="1282">
        <v>3751.4150397737344</v>
      </c>
      <c r="J23" s="1282">
        <v>10783.20942367</v>
      </c>
      <c r="K23" s="1282">
        <v>282.52836274999999</v>
      </c>
      <c r="L23" s="1282">
        <v>13443.969813519996</v>
      </c>
      <c r="M23" s="1282">
        <v>169.06040944</v>
      </c>
      <c r="N23" s="1282">
        <v>17512.333539600004</v>
      </c>
      <c r="O23" s="1282">
        <v>2986.7730214200001</v>
      </c>
      <c r="P23" s="1282">
        <v>4568.3930902000002</v>
      </c>
      <c r="Q23" s="1282">
        <v>12428.609901170001</v>
      </c>
      <c r="R23" s="1282">
        <v>109.9916526430915</v>
      </c>
      <c r="S23" s="1282"/>
      <c r="T23" s="1282">
        <v>207.92776499999999</v>
      </c>
      <c r="U23" s="1282">
        <v>7355.0164221100003</v>
      </c>
      <c r="V23" s="1282">
        <v>32562.805844260009</v>
      </c>
      <c r="W23" s="1282">
        <v>96.18670895999999</v>
      </c>
      <c r="X23" s="1282">
        <v>1033.0095858499999</v>
      </c>
      <c r="Y23" s="1285">
        <v>137861.66831595689</v>
      </c>
      <c r="Z23" s="1285">
        <v>3.4306688994672228</v>
      </c>
      <c r="AA23" s="1283">
        <v>535.89238368999997</v>
      </c>
      <c r="AB23" s="1285">
        <v>138397.56069964689</v>
      </c>
      <c r="AD23" s="1291"/>
      <c r="AE23" s="1291"/>
    </row>
    <row r="24" spans="1:31" s="1300" customFormat="1" ht="30" customHeight="1" x14ac:dyDescent="0.2">
      <c r="A24" s="1289" t="s">
        <v>84</v>
      </c>
      <c r="B24" s="1290" t="s">
        <v>85</v>
      </c>
      <c r="C24" s="539">
        <v>0</v>
      </c>
      <c r="D24" s="539">
        <v>27.383804269999999</v>
      </c>
      <c r="E24" s="539">
        <v>0</v>
      </c>
      <c r="F24" s="539">
        <v>0</v>
      </c>
      <c r="G24" s="539">
        <v>35.05662603999999</v>
      </c>
      <c r="H24" s="1282">
        <v>0</v>
      </c>
      <c r="I24" s="1282">
        <v>0</v>
      </c>
      <c r="J24" s="1282">
        <v>4.31788480000007</v>
      </c>
      <c r="K24" s="1282">
        <v>0</v>
      </c>
      <c r="L24" s="1282">
        <v>0</v>
      </c>
      <c r="M24" s="1282">
        <v>0</v>
      </c>
      <c r="N24" s="1282">
        <v>13.610132899999996</v>
      </c>
      <c r="O24" s="1282">
        <v>6.5166649999999997</v>
      </c>
      <c r="P24" s="1282">
        <v>0</v>
      </c>
      <c r="Q24" s="1282">
        <v>0</v>
      </c>
      <c r="R24" s="1282">
        <v>0</v>
      </c>
      <c r="S24" s="1282"/>
      <c r="T24" s="1282">
        <v>0</v>
      </c>
      <c r="U24" s="1282">
        <v>0.19661796000000001</v>
      </c>
      <c r="V24" s="1282">
        <v>2.147756E-2</v>
      </c>
      <c r="W24" s="1282">
        <v>0</v>
      </c>
      <c r="X24" s="1282">
        <v>0</v>
      </c>
      <c r="Y24" s="1285">
        <v>87.103208530000046</v>
      </c>
      <c r="Z24" s="1285">
        <v>2.1675515188371752E-3</v>
      </c>
      <c r="AA24" s="1283">
        <v>0</v>
      </c>
      <c r="AB24" s="1285">
        <v>87.103208530000046</v>
      </c>
      <c r="AD24" s="1291"/>
      <c r="AE24" s="1291"/>
    </row>
    <row r="25" spans="1:31" s="1300" customFormat="1" ht="30" customHeight="1" x14ac:dyDescent="0.2">
      <c r="A25" s="1301" t="s">
        <v>86</v>
      </c>
      <c r="B25" s="1290" t="s">
        <v>87</v>
      </c>
      <c r="C25" s="539">
        <v>0</v>
      </c>
      <c r="D25" s="539">
        <v>0</v>
      </c>
      <c r="E25" s="539">
        <v>0</v>
      </c>
      <c r="F25" s="539">
        <v>0</v>
      </c>
      <c r="G25" s="539">
        <v>0</v>
      </c>
      <c r="H25" s="1282">
        <v>0</v>
      </c>
      <c r="I25" s="1282">
        <v>0</v>
      </c>
      <c r="J25" s="1282">
        <v>0</v>
      </c>
      <c r="K25" s="1282">
        <v>0</v>
      </c>
      <c r="L25" s="1282">
        <v>0</v>
      </c>
      <c r="M25" s="1282">
        <v>0</v>
      </c>
      <c r="N25" s="1282">
        <v>10</v>
      </c>
      <c r="O25" s="1282">
        <v>10</v>
      </c>
      <c r="P25" s="1282">
        <v>0</v>
      </c>
      <c r="Q25" s="1282">
        <v>0</v>
      </c>
      <c r="R25" s="1282">
        <v>20</v>
      </c>
      <c r="S25" s="1282"/>
      <c r="T25" s="1282">
        <v>0</v>
      </c>
      <c r="U25" s="1282">
        <v>20</v>
      </c>
      <c r="V25" s="1282">
        <v>122.35380063999999</v>
      </c>
      <c r="W25" s="1282">
        <v>0</v>
      </c>
      <c r="X25" s="1282">
        <v>0</v>
      </c>
      <c r="Y25" s="1285">
        <v>182.35380063999997</v>
      </c>
      <c r="Z25" s="1285">
        <v>4.5378495719457651E-3</v>
      </c>
      <c r="AA25" s="1283">
        <v>20</v>
      </c>
      <c r="AB25" s="1285">
        <v>202.35380063999997</v>
      </c>
      <c r="AD25" s="1291"/>
      <c r="AE25" s="1291"/>
    </row>
    <row r="26" spans="1:31" s="1300" customFormat="1" ht="30" customHeight="1" x14ac:dyDescent="0.2">
      <c r="A26" s="1280" t="s">
        <v>88</v>
      </c>
      <c r="C26" s="536">
        <v>385.02063489</v>
      </c>
      <c r="D26" s="536">
        <v>38562.965178981001</v>
      </c>
      <c r="E26" s="536">
        <v>1440.298017775624</v>
      </c>
      <c r="F26" s="536">
        <v>11261.649202142829</v>
      </c>
      <c r="G26" s="536">
        <v>13045.769810785481</v>
      </c>
      <c r="H26" s="1288">
        <v>6.7592727100000003</v>
      </c>
      <c r="I26" s="1288">
        <v>270.32898739999996</v>
      </c>
      <c r="J26" s="1288">
        <v>20322.049539781703</v>
      </c>
      <c r="K26" s="1288">
        <v>758.38280633500005</v>
      </c>
      <c r="L26" s="1288">
        <v>18401.673812729998</v>
      </c>
      <c r="M26" s="1288">
        <v>658.68713215000002</v>
      </c>
      <c r="N26" s="1288">
        <v>27718.037728006089</v>
      </c>
      <c r="O26" s="1288">
        <v>22060.54773369</v>
      </c>
      <c r="P26" s="1288">
        <v>805.38702878216509</v>
      </c>
      <c r="Q26" s="1288">
        <v>3963.8637436984804</v>
      </c>
      <c r="R26" s="1288">
        <v>88.546250519093036</v>
      </c>
      <c r="S26" s="1288">
        <v>0</v>
      </c>
      <c r="T26" s="1288">
        <v>246.11563715</v>
      </c>
      <c r="U26" s="1288">
        <v>794.77880252999978</v>
      </c>
      <c r="V26" s="1288">
        <v>32977.20020474161</v>
      </c>
      <c r="W26" s="1288">
        <v>1842.7808916200001</v>
      </c>
      <c r="X26" s="1288">
        <v>1094.26741391</v>
      </c>
      <c r="Y26" s="1285">
        <v>196705.10983032908</v>
      </c>
      <c r="Z26" s="1285"/>
      <c r="AA26" s="1283">
        <v>0</v>
      </c>
      <c r="AB26" s="1285">
        <v>196705.10983032908</v>
      </c>
      <c r="AD26" s="1291"/>
      <c r="AE26" s="1291"/>
    </row>
    <row r="27" spans="1:31" s="1300" customFormat="1" ht="30" customHeight="1" x14ac:dyDescent="0.2">
      <c r="A27" s="1289" t="s">
        <v>89</v>
      </c>
      <c r="B27" s="1290" t="s">
        <v>90</v>
      </c>
      <c r="C27" s="539">
        <v>0</v>
      </c>
      <c r="D27" s="539">
        <v>0</v>
      </c>
      <c r="E27" s="539">
        <v>0</v>
      </c>
      <c r="F27" s="536">
        <v>0</v>
      </c>
      <c r="G27" s="536">
        <v>0</v>
      </c>
      <c r="H27" s="1288">
        <v>0</v>
      </c>
      <c r="I27" s="1288">
        <v>0</v>
      </c>
      <c r="J27" s="1288">
        <v>0</v>
      </c>
      <c r="K27" s="1288">
        <v>0</v>
      </c>
      <c r="L27" s="1288">
        <v>0</v>
      </c>
      <c r="M27" s="1288">
        <v>0</v>
      </c>
      <c r="N27" s="1282">
        <v>0</v>
      </c>
      <c r="O27" s="1282">
        <v>0</v>
      </c>
      <c r="P27" s="1288">
        <v>0</v>
      </c>
      <c r="Q27" s="1282">
        <v>0</v>
      </c>
      <c r="R27" s="1288">
        <v>0</v>
      </c>
      <c r="S27" s="1288"/>
      <c r="T27" s="1288">
        <v>0</v>
      </c>
      <c r="U27" s="1288">
        <v>0</v>
      </c>
      <c r="V27" s="1283">
        <v>0</v>
      </c>
      <c r="W27" s="1283">
        <v>0</v>
      </c>
      <c r="X27" s="1284">
        <v>0</v>
      </c>
      <c r="Y27" s="1285">
        <v>0</v>
      </c>
      <c r="Z27" s="1285">
        <v>0</v>
      </c>
      <c r="AA27" s="1283">
        <v>0</v>
      </c>
      <c r="AB27" s="1285">
        <v>0</v>
      </c>
      <c r="AD27" s="1291"/>
      <c r="AE27" s="1291"/>
    </row>
    <row r="28" spans="1:31" s="1300" customFormat="1" ht="30" customHeight="1" x14ac:dyDescent="0.2">
      <c r="A28" s="1302" t="s">
        <v>91</v>
      </c>
      <c r="B28" s="1290"/>
      <c r="C28" s="539">
        <v>385.02063489</v>
      </c>
      <c r="D28" s="539">
        <v>38537.908599331</v>
      </c>
      <c r="E28" s="539">
        <v>397.51130137562399</v>
      </c>
      <c r="F28" s="539">
        <v>11259.696448812829</v>
      </c>
      <c r="G28" s="539">
        <v>10980.631717805481</v>
      </c>
      <c r="H28" s="1282">
        <v>6.7592727100000003</v>
      </c>
      <c r="I28" s="1282">
        <v>270.32898739999996</v>
      </c>
      <c r="J28" s="1282">
        <v>20321.475590661703</v>
      </c>
      <c r="K28" s="1282">
        <v>758.38280633500005</v>
      </c>
      <c r="L28" s="1282">
        <v>18401.673812729998</v>
      </c>
      <c r="M28" s="1282">
        <v>121.43818147</v>
      </c>
      <c r="N28" s="1282">
        <v>24643.879312009973</v>
      </c>
      <c r="O28" s="1282">
        <v>9162.5270568600008</v>
      </c>
      <c r="P28" s="1282">
        <v>564.56049412065897</v>
      </c>
      <c r="Q28" s="1282">
        <v>3963.7002980700004</v>
      </c>
      <c r="R28" s="1282">
        <v>77.094025543302109</v>
      </c>
      <c r="S28" s="1282"/>
      <c r="T28" s="1282">
        <v>246.11563715</v>
      </c>
      <c r="U28" s="1282">
        <v>612.16960780999989</v>
      </c>
      <c r="V28" s="1283">
        <v>32948.170058171614</v>
      </c>
      <c r="W28" s="1283">
        <v>1725.5972469000001</v>
      </c>
      <c r="X28" s="1284">
        <v>1093.54107079</v>
      </c>
      <c r="Y28" s="1285">
        <v>176478.18216094721</v>
      </c>
      <c r="Z28" s="1285">
        <v>4.3916356037887576</v>
      </c>
      <c r="AA28" s="1283">
        <v>0</v>
      </c>
      <c r="AB28" s="1285">
        <v>176478.18216094721</v>
      </c>
      <c r="AD28" s="1291"/>
      <c r="AE28" s="1291"/>
    </row>
    <row r="29" spans="1:31" s="1300" customFormat="1" ht="30" customHeight="1" x14ac:dyDescent="0.2">
      <c r="A29" s="1289" t="s">
        <v>92</v>
      </c>
      <c r="C29" s="539">
        <v>0</v>
      </c>
      <c r="D29" s="539">
        <v>25.05657965</v>
      </c>
      <c r="E29" s="539">
        <v>1042.7867163999999</v>
      </c>
      <c r="F29" s="539">
        <v>1.9527533300000002</v>
      </c>
      <c r="G29" s="539">
        <v>2065.1380929800002</v>
      </c>
      <c r="H29" s="1282">
        <v>0</v>
      </c>
      <c r="I29" s="1282">
        <v>0</v>
      </c>
      <c r="J29" s="1282">
        <v>0</v>
      </c>
      <c r="K29" s="1282">
        <v>0</v>
      </c>
      <c r="L29" s="1282">
        <v>0</v>
      </c>
      <c r="M29" s="1282">
        <v>537.24895068000001</v>
      </c>
      <c r="N29" s="1282">
        <v>3073.9384276861156</v>
      </c>
      <c r="O29" s="1282">
        <v>12898.020676830001</v>
      </c>
      <c r="P29" s="1282">
        <v>240.82653466150612</v>
      </c>
      <c r="Q29" s="1282">
        <v>0</v>
      </c>
      <c r="R29" s="1282">
        <v>0.67667813306829683</v>
      </c>
      <c r="S29" s="1282">
        <v>0</v>
      </c>
      <c r="T29" s="1282">
        <v>0</v>
      </c>
      <c r="U29" s="1282">
        <v>182.34338146999997</v>
      </c>
      <c r="V29" s="1282">
        <v>27.502926930000001</v>
      </c>
      <c r="W29" s="1282">
        <v>117.04721366999999</v>
      </c>
      <c r="X29" s="1282">
        <v>0</v>
      </c>
      <c r="Y29" s="1285">
        <v>20212.538932420692</v>
      </c>
      <c r="Z29" s="1285"/>
      <c r="AA29" s="1283">
        <v>0</v>
      </c>
      <c r="AB29" s="1285">
        <v>20212.538932420692</v>
      </c>
      <c r="AD29" s="1291"/>
      <c r="AE29" s="1291"/>
    </row>
    <row r="30" spans="1:31" s="1300" customFormat="1" ht="30" customHeight="1" x14ac:dyDescent="0.2">
      <c r="A30" s="1289" t="s">
        <v>93</v>
      </c>
      <c r="B30" s="1290" t="s">
        <v>94</v>
      </c>
      <c r="C30" s="539">
        <v>0</v>
      </c>
      <c r="D30" s="539">
        <v>25.05657965</v>
      </c>
      <c r="E30" s="539">
        <v>0.1840975</v>
      </c>
      <c r="F30" s="539">
        <v>1.9527533300000002</v>
      </c>
      <c r="G30" s="539">
        <v>77.544568980000506</v>
      </c>
      <c r="H30" s="1282">
        <v>0</v>
      </c>
      <c r="I30" s="1282">
        <v>0</v>
      </c>
      <c r="J30" s="1282">
        <v>0</v>
      </c>
      <c r="K30" s="1282">
        <v>0</v>
      </c>
      <c r="L30" s="1282">
        <v>0</v>
      </c>
      <c r="M30" s="1288">
        <v>0</v>
      </c>
      <c r="N30" s="1282">
        <v>13.118267701031964</v>
      </c>
      <c r="O30" s="1282">
        <v>16.505344789999999</v>
      </c>
      <c r="P30" s="1282">
        <v>82.995151051051096</v>
      </c>
      <c r="Q30" s="1282">
        <v>0</v>
      </c>
      <c r="R30" s="1282">
        <v>0.67667813306829683</v>
      </c>
      <c r="S30" s="1282"/>
      <c r="T30" s="1288">
        <v>0</v>
      </c>
      <c r="U30" s="1282">
        <v>157.42909146999997</v>
      </c>
      <c r="V30" s="1283">
        <v>0.44872530000000005</v>
      </c>
      <c r="W30" s="1283">
        <v>117.04721366999999</v>
      </c>
      <c r="X30" s="1284">
        <v>0</v>
      </c>
      <c r="Y30" s="1285">
        <v>492.95847157515186</v>
      </c>
      <c r="Z30" s="1285">
        <v>1.2267204639406093E-2</v>
      </c>
      <c r="AA30" s="1283">
        <v>0</v>
      </c>
      <c r="AB30" s="1285">
        <v>492.95847157515186</v>
      </c>
      <c r="AD30" s="1291"/>
      <c r="AE30" s="1291"/>
    </row>
    <row r="31" spans="1:31" s="1300" customFormat="1" ht="30" customHeight="1" x14ac:dyDescent="0.2">
      <c r="A31" s="1289" t="s">
        <v>95</v>
      </c>
      <c r="B31" s="1290" t="s">
        <v>94</v>
      </c>
      <c r="C31" s="539">
        <v>0</v>
      </c>
      <c r="D31" s="539">
        <v>0</v>
      </c>
      <c r="E31" s="539">
        <v>1042.6026188999999</v>
      </c>
      <c r="F31" s="539">
        <v>0</v>
      </c>
      <c r="G31" s="539">
        <v>1987.5935239999999</v>
      </c>
      <c r="H31" s="1282">
        <v>0</v>
      </c>
      <c r="I31" s="1282">
        <v>0</v>
      </c>
      <c r="J31" s="1282">
        <v>0</v>
      </c>
      <c r="K31" s="1282">
        <v>0</v>
      </c>
      <c r="L31" s="1282">
        <v>0</v>
      </c>
      <c r="M31" s="1288">
        <v>537.24895068000001</v>
      </c>
      <c r="N31" s="1282">
        <v>3060.8201599850836</v>
      </c>
      <c r="O31" s="1282">
        <v>12881.51533204</v>
      </c>
      <c r="P31" s="1282">
        <v>157.83138361045502</v>
      </c>
      <c r="Q31" s="1282">
        <v>0</v>
      </c>
      <c r="R31" s="1288">
        <v>0</v>
      </c>
      <c r="S31" s="1288"/>
      <c r="T31" s="1288">
        <v>0</v>
      </c>
      <c r="U31" s="1282">
        <v>24.914290000000001</v>
      </c>
      <c r="V31" s="1283">
        <v>27.054201630000001</v>
      </c>
      <c r="W31" s="1288">
        <v>0</v>
      </c>
      <c r="X31" s="1284">
        <v>0</v>
      </c>
      <c r="Y31" s="1285">
        <v>19719.580460845536</v>
      </c>
      <c r="Z31" s="1285">
        <v>0.49071908256991509</v>
      </c>
      <c r="AA31" s="1283">
        <v>0</v>
      </c>
      <c r="AB31" s="1285">
        <v>19719.580460845536</v>
      </c>
      <c r="AD31" s="1291"/>
      <c r="AE31" s="1291"/>
    </row>
    <row r="32" spans="1:31" s="1300" customFormat="1" ht="30" customHeight="1" x14ac:dyDescent="0.2">
      <c r="A32" s="1289" t="s">
        <v>96</v>
      </c>
      <c r="B32" s="1303" t="s">
        <v>97</v>
      </c>
      <c r="C32" s="539">
        <v>0</v>
      </c>
      <c r="D32" s="539">
        <v>0</v>
      </c>
      <c r="E32" s="539">
        <v>0</v>
      </c>
      <c r="F32" s="539">
        <v>0</v>
      </c>
      <c r="G32" s="539">
        <v>0</v>
      </c>
      <c r="H32" s="539">
        <v>0</v>
      </c>
      <c r="I32" s="539">
        <v>0</v>
      </c>
      <c r="J32" s="539">
        <v>0</v>
      </c>
      <c r="K32" s="539">
        <v>0</v>
      </c>
      <c r="L32" s="539">
        <v>0</v>
      </c>
      <c r="M32" s="539">
        <v>0</v>
      </c>
      <c r="N32" s="539">
        <v>0</v>
      </c>
      <c r="O32" s="539">
        <v>0</v>
      </c>
      <c r="P32" s="539">
        <v>0</v>
      </c>
      <c r="Q32" s="539">
        <v>0</v>
      </c>
      <c r="R32" s="539">
        <v>0</v>
      </c>
      <c r="S32" s="539"/>
      <c r="T32" s="539">
        <v>0</v>
      </c>
      <c r="U32" s="539">
        <v>0</v>
      </c>
      <c r="V32" s="539">
        <v>0</v>
      </c>
      <c r="W32" s="539">
        <v>0</v>
      </c>
      <c r="X32" s="539">
        <v>0</v>
      </c>
      <c r="Y32" s="1285">
        <v>0</v>
      </c>
      <c r="Z32" s="1285">
        <v>0</v>
      </c>
      <c r="AA32" s="1283">
        <v>0</v>
      </c>
      <c r="AB32" s="1285">
        <v>0</v>
      </c>
      <c r="AD32" s="1291"/>
      <c r="AE32" s="1291"/>
    </row>
    <row r="33" spans="1:31" s="1300" customFormat="1" ht="30" customHeight="1" x14ac:dyDescent="0.2">
      <c r="A33" s="1289" t="s">
        <v>98</v>
      </c>
      <c r="B33" s="1303" t="s">
        <v>99</v>
      </c>
      <c r="C33" s="539">
        <v>0</v>
      </c>
      <c r="D33" s="539">
        <v>0</v>
      </c>
      <c r="E33" s="539">
        <v>0</v>
      </c>
      <c r="F33" s="539">
        <v>0</v>
      </c>
      <c r="G33" s="539">
        <v>0</v>
      </c>
      <c r="H33" s="539">
        <v>0</v>
      </c>
      <c r="I33" s="539">
        <v>0</v>
      </c>
      <c r="J33" s="539">
        <v>0</v>
      </c>
      <c r="K33" s="539">
        <v>0</v>
      </c>
      <c r="L33" s="539">
        <v>0</v>
      </c>
      <c r="M33" s="539">
        <v>0</v>
      </c>
      <c r="N33" s="539">
        <v>0</v>
      </c>
      <c r="O33" s="539">
        <v>0</v>
      </c>
      <c r="P33" s="539">
        <v>0</v>
      </c>
      <c r="Q33" s="539">
        <v>0</v>
      </c>
      <c r="R33" s="539">
        <v>0</v>
      </c>
      <c r="S33" s="539"/>
      <c r="T33" s="539">
        <v>0</v>
      </c>
      <c r="U33" s="539">
        <v>0</v>
      </c>
      <c r="V33" s="539">
        <v>0</v>
      </c>
      <c r="W33" s="539">
        <v>0</v>
      </c>
      <c r="X33" s="539">
        <v>0</v>
      </c>
      <c r="Y33" s="1285">
        <v>0</v>
      </c>
      <c r="Z33" s="1285">
        <v>0</v>
      </c>
      <c r="AA33" s="1288">
        <v>0</v>
      </c>
      <c r="AB33" s="1285">
        <v>0</v>
      </c>
      <c r="AD33" s="1291"/>
      <c r="AE33" s="1291"/>
    </row>
    <row r="34" spans="1:31" s="1300" customFormat="1" ht="30" customHeight="1" x14ac:dyDescent="0.2">
      <c r="A34" s="1289" t="s">
        <v>100</v>
      </c>
      <c r="B34" s="1290" t="s">
        <v>101</v>
      </c>
      <c r="C34" s="539">
        <v>0</v>
      </c>
      <c r="D34" s="539">
        <v>0</v>
      </c>
      <c r="E34" s="539">
        <v>0</v>
      </c>
      <c r="F34" s="539">
        <v>0</v>
      </c>
      <c r="G34" s="539">
        <v>0</v>
      </c>
      <c r="H34" s="539">
        <v>0</v>
      </c>
      <c r="I34" s="539">
        <v>0</v>
      </c>
      <c r="J34" s="539">
        <v>0.57394912000000498</v>
      </c>
      <c r="K34" s="539">
        <v>0</v>
      </c>
      <c r="L34" s="539">
        <v>0</v>
      </c>
      <c r="M34" s="539">
        <v>0</v>
      </c>
      <c r="N34" s="539">
        <v>0.21998830999999999</v>
      </c>
      <c r="O34" s="539">
        <v>0</v>
      </c>
      <c r="P34" s="539">
        <v>0</v>
      </c>
      <c r="Q34" s="539">
        <v>0.16344562848000002</v>
      </c>
      <c r="R34" s="539">
        <v>10.775546842722637</v>
      </c>
      <c r="S34" s="539"/>
      <c r="T34" s="539">
        <v>0</v>
      </c>
      <c r="U34" s="539">
        <v>0.26581325</v>
      </c>
      <c r="V34" s="539">
        <v>1.5272196399999998</v>
      </c>
      <c r="W34" s="539">
        <v>0.13643105000000003</v>
      </c>
      <c r="X34" s="539">
        <v>0.72634312000000001</v>
      </c>
      <c r="Y34" s="1285">
        <v>14.388736961202643</v>
      </c>
      <c r="Z34" s="1285">
        <v>3.5806176581499314E-4</v>
      </c>
      <c r="AA34" s="1283">
        <v>0</v>
      </c>
      <c r="AB34" s="1285">
        <v>14.388736961202643</v>
      </c>
      <c r="AD34" s="1291"/>
      <c r="AE34" s="1291"/>
    </row>
    <row r="35" spans="1:31" s="1300" customFormat="1" ht="30" customHeight="1" x14ac:dyDescent="0.2">
      <c r="A35" s="1289" t="s">
        <v>102</v>
      </c>
      <c r="B35" s="1290" t="s">
        <v>103</v>
      </c>
      <c r="C35" s="536">
        <v>0</v>
      </c>
      <c r="D35" s="536">
        <v>0</v>
      </c>
      <c r="E35" s="536">
        <v>0</v>
      </c>
      <c r="F35" s="536">
        <v>0</v>
      </c>
      <c r="G35" s="536">
        <v>0</v>
      </c>
      <c r="H35" s="536">
        <v>0</v>
      </c>
      <c r="I35" s="536">
        <v>0</v>
      </c>
      <c r="J35" s="536">
        <v>0</v>
      </c>
      <c r="K35" s="536">
        <v>0</v>
      </c>
      <c r="L35" s="536">
        <v>0</v>
      </c>
      <c r="M35" s="536">
        <v>0</v>
      </c>
      <c r="N35" s="536">
        <v>0</v>
      </c>
      <c r="O35" s="536">
        <v>0</v>
      </c>
      <c r="P35" s="536">
        <v>0</v>
      </c>
      <c r="Q35" s="536">
        <v>0</v>
      </c>
      <c r="R35" s="536">
        <v>0</v>
      </c>
      <c r="S35" s="536"/>
      <c r="T35" s="536">
        <v>0</v>
      </c>
      <c r="U35" s="536">
        <v>0</v>
      </c>
      <c r="V35" s="536">
        <v>0</v>
      </c>
      <c r="W35" s="536">
        <v>0</v>
      </c>
      <c r="X35" s="536">
        <v>0</v>
      </c>
      <c r="Y35" s="1285">
        <v>0</v>
      </c>
      <c r="Z35" s="1285">
        <v>0</v>
      </c>
      <c r="AA35" s="1288">
        <v>0</v>
      </c>
      <c r="AB35" s="1285">
        <v>0</v>
      </c>
      <c r="AD35" s="1291"/>
      <c r="AE35" s="1291"/>
    </row>
    <row r="36" spans="1:31" s="1300" customFormat="1" ht="30" customHeight="1" x14ac:dyDescent="0.2">
      <c r="A36" s="1280" t="s">
        <v>104</v>
      </c>
      <c r="B36" s="1304" t="s">
        <v>105</v>
      </c>
      <c r="C36" s="536">
        <v>0</v>
      </c>
      <c r="D36" s="536">
        <v>0</v>
      </c>
      <c r="E36" s="536">
        <v>0</v>
      </c>
      <c r="F36" s="536">
        <v>0</v>
      </c>
      <c r="G36" s="536">
        <v>0</v>
      </c>
      <c r="H36" s="536">
        <v>0</v>
      </c>
      <c r="I36" s="536">
        <v>0</v>
      </c>
      <c r="J36" s="536">
        <v>0</v>
      </c>
      <c r="K36" s="536">
        <v>0</v>
      </c>
      <c r="L36" s="536">
        <v>0</v>
      </c>
      <c r="M36" s="536">
        <v>0</v>
      </c>
      <c r="N36" s="536">
        <v>0</v>
      </c>
      <c r="O36" s="536">
        <v>0</v>
      </c>
      <c r="P36" s="536">
        <v>0</v>
      </c>
      <c r="Q36" s="536">
        <v>0</v>
      </c>
      <c r="R36" s="536">
        <v>0</v>
      </c>
      <c r="S36" s="536"/>
      <c r="T36" s="536">
        <v>0</v>
      </c>
      <c r="U36" s="536">
        <v>0</v>
      </c>
      <c r="V36" s="536">
        <v>0</v>
      </c>
      <c r="W36" s="536">
        <v>0</v>
      </c>
      <c r="X36" s="536">
        <v>0</v>
      </c>
      <c r="Y36" s="1285">
        <v>0</v>
      </c>
      <c r="Z36" s="1285">
        <v>0</v>
      </c>
      <c r="AA36" s="1288">
        <v>0</v>
      </c>
      <c r="AB36" s="1285">
        <v>0</v>
      </c>
      <c r="AD36" s="1291"/>
      <c r="AE36" s="1291"/>
    </row>
    <row r="37" spans="1:31" s="1300" customFormat="1" ht="30" customHeight="1" x14ac:dyDescent="0.2">
      <c r="A37" s="1305" t="s">
        <v>106</v>
      </c>
      <c r="B37" s="1306" t="s">
        <v>107</v>
      </c>
      <c r="C37" s="1307">
        <v>1052.0896202400002</v>
      </c>
      <c r="D37" s="1307">
        <v>4085.1563972499998</v>
      </c>
      <c r="E37" s="1307">
        <v>128.22255104000001</v>
      </c>
      <c r="F37" s="1307">
        <v>16541.473279038713</v>
      </c>
      <c r="G37" s="1307">
        <v>2777.30382289</v>
      </c>
      <c r="H37" s="1307">
        <v>47.49252233</v>
      </c>
      <c r="I37" s="1307">
        <v>337.86519195999995</v>
      </c>
      <c r="J37" s="1307">
        <v>6210.9006439499899</v>
      </c>
      <c r="K37" s="1307">
        <v>586.49447512000006</v>
      </c>
      <c r="L37" s="1307">
        <v>3697.1138062499999</v>
      </c>
      <c r="M37" s="1307">
        <v>298.35773745</v>
      </c>
      <c r="N37" s="1307">
        <v>2727.2925024000001</v>
      </c>
      <c r="O37" s="1307">
        <v>494.59388007000001</v>
      </c>
      <c r="P37" s="1307">
        <v>297.00277631</v>
      </c>
      <c r="Q37" s="1307">
        <v>3127.4144924799998</v>
      </c>
      <c r="R37" s="1307">
        <v>134.78932372999998</v>
      </c>
      <c r="S37" s="1307"/>
      <c r="T37" s="1307">
        <v>317.79990873000003</v>
      </c>
      <c r="U37" s="1307">
        <v>1528.5658382599997</v>
      </c>
      <c r="V37" s="1307">
        <v>7771.4715874400017</v>
      </c>
      <c r="W37" s="1307">
        <v>1339.9576846100001</v>
      </c>
      <c r="X37" s="1307">
        <v>568.98354109000002</v>
      </c>
      <c r="Y37" s="1285">
        <v>54070.341582638714</v>
      </c>
      <c r="Z37" s="1285">
        <v>1.3455331095079852</v>
      </c>
      <c r="AA37" s="1288">
        <v>131.77908607000001</v>
      </c>
      <c r="AB37" s="1285">
        <v>54202.120668708711</v>
      </c>
      <c r="AD37" s="1291"/>
      <c r="AE37" s="1291"/>
    </row>
    <row r="38" spans="1:31" s="1300" customFormat="1" ht="30" customHeight="1" x14ac:dyDescent="0.2">
      <c r="A38" s="1305" t="s">
        <v>108</v>
      </c>
      <c r="B38" s="1306"/>
      <c r="C38" s="1307">
        <v>64.000939570000099</v>
      </c>
      <c r="D38" s="1307">
        <v>1387.42745418</v>
      </c>
      <c r="E38" s="1307">
        <v>355.44607184000029</v>
      </c>
      <c r="F38" s="1307">
        <v>877.66883431999997</v>
      </c>
      <c r="G38" s="1307">
        <v>2945.5153108898494</v>
      </c>
      <c r="H38" s="1307">
        <v>0.32663241999999998</v>
      </c>
      <c r="I38" s="1307">
        <v>78.161239539999997</v>
      </c>
      <c r="J38" s="1307">
        <v>106.7927131094508</v>
      </c>
      <c r="K38" s="1307">
        <v>71.389712146438399</v>
      </c>
      <c r="L38" s="1307">
        <v>211.97585889000004</v>
      </c>
      <c r="M38" s="1307">
        <v>99.875745789999996</v>
      </c>
      <c r="N38" s="1307">
        <v>9940.816830339998</v>
      </c>
      <c r="O38" s="1307">
        <v>7568.715610440001</v>
      </c>
      <c r="P38" s="1307">
        <v>205.6618514495519</v>
      </c>
      <c r="Q38" s="1307">
        <v>227.65819372962702</v>
      </c>
      <c r="R38" s="1307">
        <v>164.41481062909091</v>
      </c>
      <c r="S38" s="1307">
        <v>0</v>
      </c>
      <c r="T38" s="1307">
        <v>9.1532692999999981</v>
      </c>
      <c r="U38" s="1307">
        <v>582.54112785000007</v>
      </c>
      <c r="V38" s="1307">
        <v>11743.917725709998</v>
      </c>
      <c r="W38" s="1307">
        <v>122.1712539</v>
      </c>
      <c r="X38" s="1307">
        <v>177.69889692999999</v>
      </c>
      <c r="Y38" s="1285">
        <v>36941.330082974011</v>
      </c>
      <c r="Z38" s="1285">
        <v>0.91927998383248211</v>
      </c>
      <c r="AA38" s="1288">
        <v>54.988885940000003</v>
      </c>
      <c r="AB38" s="1285">
        <v>36996.318968914013</v>
      </c>
      <c r="AD38" s="1291"/>
      <c r="AE38" s="1291"/>
    </row>
    <row r="39" spans="1:31" s="1300" customFormat="1" ht="30" customHeight="1" x14ac:dyDescent="0.2">
      <c r="A39" s="1289" t="s">
        <v>109</v>
      </c>
      <c r="B39" s="1308" t="s">
        <v>110</v>
      </c>
      <c r="C39" s="539">
        <v>0</v>
      </c>
      <c r="D39" s="539">
        <v>1196</v>
      </c>
      <c r="E39" s="539">
        <v>321.51216639999996</v>
      </c>
      <c r="F39" s="539">
        <v>647.66523053999992</v>
      </c>
      <c r="G39" s="539">
        <v>2622.7019935098492</v>
      </c>
      <c r="H39" s="1282">
        <v>0</v>
      </c>
      <c r="I39" s="1282">
        <v>0</v>
      </c>
      <c r="J39" s="1282">
        <v>15.461846179451101</v>
      </c>
      <c r="K39" s="1282">
        <v>19.6538356164384</v>
      </c>
      <c r="L39" s="1282">
        <v>0</v>
      </c>
      <c r="M39" s="1282">
        <v>76.987618979999993</v>
      </c>
      <c r="N39" s="1282">
        <v>9005.5005179199979</v>
      </c>
      <c r="O39" s="1282">
        <v>7540.7376654300006</v>
      </c>
      <c r="P39" s="1282">
        <v>176.088594009552</v>
      </c>
      <c r="Q39" s="1282">
        <v>24.672001000000002</v>
      </c>
      <c r="R39" s="1282">
        <v>155</v>
      </c>
      <c r="S39" s="1282"/>
      <c r="T39" s="1282">
        <v>0</v>
      </c>
      <c r="U39" s="1282">
        <v>575.68108753000001</v>
      </c>
      <c r="V39" s="1283">
        <v>11252.038979129999</v>
      </c>
      <c r="W39" s="1283">
        <v>7.9838709599999982</v>
      </c>
      <c r="X39" s="1284">
        <v>84.342118249999999</v>
      </c>
      <c r="Y39" s="1285">
        <v>33722.027525455291</v>
      </c>
      <c r="Z39" s="1285">
        <v>0.83916807675224248</v>
      </c>
      <c r="AA39" s="1283">
        <v>48.193681099999999</v>
      </c>
      <c r="AB39" s="1285">
        <v>33770.221206555289</v>
      </c>
      <c r="AD39" s="1291"/>
      <c r="AE39" s="1291"/>
    </row>
    <row r="40" spans="1:31" s="1300" customFormat="1" ht="30" customHeight="1" x14ac:dyDescent="0.2">
      <c r="A40" s="1289" t="s">
        <v>111</v>
      </c>
      <c r="B40" s="1308" t="s">
        <v>112</v>
      </c>
      <c r="C40" s="539">
        <v>64.000939570000099</v>
      </c>
      <c r="D40" s="539">
        <v>191.42745418000001</v>
      </c>
      <c r="E40" s="539">
        <v>33.933905440000302</v>
      </c>
      <c r="F40" s="539">
        <v>230.00360378000002</v>
      </c>
      <c r="G40" s="539">
        <v>322.81331738</v>
      </c>
      <c r="H40" s="1282">
        <v>0.32663241999999998</v>
      </c>
      <c r="I40" s="1282">
        <v>78.161239539999997</v>
      </c>
      <c r="J40" s="1282">
        <v>91.330866929999701</v>
      </c>
      <c r="K40" s="1282">
        <v>51.735876529999999</v>
      </c>
      <c r="L40" s="1282">
        <v>211.97585889000004</v>
      </c>
      <c r="M40" s="1282">
        <v>22.888126810000003</v>
      </c>
      <c r="N40" s="1282">
        <v>935.31631242000003</v>
      </c>
      <c r="O40" s="1282">
        <v>27.977945010000003</v>
      </c>
      <c r="P40" s="1282">
        <v>29.5732574399999</v>
      </c>
      <c r="Q40" s="1282">
        <v>202.98619272962702</v>
      </c>
      <c r="R40" s="1282">
        <v>9.4148106290909119</v>
      </c>
      <c r="S40" s="1282"/>
      <c r="T40" s="1282">
        <v>9.1532692999999981</v>
      </c>
      <c r="U40" s="1282">
        <v>6.8600403200000555</v>
      </c>
      <c r="V40" s="1283">
        <v>491.87874658000004</v>
      </c>
      <c r="W40" s="1283">
        <v>114.18738293999999</v>
      </c>
      <c r="X40" s="1284">
        <v>93.356778680000005</v>
      </c>
      <c r="Y40" s="1285">
        <v>3219.302557518718</v>
      </c>
      <c r="Z40" s="1285">
        <v>8.011190708023963E-2</v>
      </c>
      <c r="AA40" s="1283">
        <v>6.7952048400000002</v>
      </c>
      <c r="AB40" s="1285">
        <v>3226.0977623587182</v>
      </c>
      <c r="AD40" s="1291"/>
      <c r="AE40" s="1291"/>
    </row>
    <row r="41" spans="1:31" s="1300" customFormat="1" ht="30" customHeight="1" x14ac:dyDescent="0.2">
      <c r="A41" s="1280" t="s">
        <v>113</v>
      </c>
      <c r="B41" s="1309"/>
      <c r="C41" s="536">
        <v>0</v>
      </c>
      <c r="D41" s="536">
        <v>25630.392372810002</v>
      </c>
      <c r="E41" s="539">
        <v>0</v>
      </c>
      <c r="F41" s="539">
        <v>0</v>
      </c>
      <c r="G41" s="536">
        <v>35.466788586161073</v>
      </c>
      <c r="H41" s="1282">
        <v>0</v>
      </c>
      <c r="I41" s="1282">
        <v>0</v>
      </c>
      <c r="J41" s="1282">
        <v>0</v>
      </c>
      <c r="K41" s="1282">
        <v>0</v>
      </c>
      <c r="L41" s="1282">
        <v>0</v>
      </c>
      <c r="M41" s="1282">
        <v>88.223909140000004</v>
      </c>
      <c r="N41" s="1288">
        <v>5278.07</v>
      </c>
      <c r="O41" s="1288">
        <v>657.02401816999998</v>
      </c>
      <c r="P41" s="1288">
        <v>0</v>
      </c>
      <c r="Q41" s="1288">
        <v>9.5412228884743797</v>
      </c>
      <c r="R41" s="1288">
        <v>0</v>
      </c>
      <c r="S41" s="1288">
        <v>0</v>
      </c>
      <c r="T41" s="1288">
        <v>0</v>
      </c>
      <c r="U41" s="1288">
        <v>41.55075583</v>
      </c>
      <c r="V41" s="1288">
        <v>142.19230535999998</v>
      </c>
      <c r="W41" s="1288">
        <v>0</v>
      </c>
      <c r="X41" s="1288">
        <v>0</v>
      </c>
      <c r="Y41" s="1285">
        <v>31882.461372784637</v>
      </c>
      <c r="Z41" s="1285">
        <v>0.7933907227888759</v>
      </c>
      <c r="AA41" s="1288">
        <v>0</v>
      </c>
      <c r="AB41" s="1285">
        <v>31882.461372784637</v>
      </c>
      <c r="AD41" s="1291"/>
      <c r="AE41" s="1291"/>
    </row>
    <row r="42" spans="1:31" s="1300" customFormat="1" ht="30" customHeight="1" x14ac:dyDescent="0.2">
      <c r="A42" s="1289" t="s">
        <v>114</v>
      </c>
      <c r="B42" s="1308" t="s">
        <v>115</v>
      </c>
      <c r="C42" s="539">
        <v>0</v>
      </c>
      <c r="D42" s="539">
        <v>0</v>
      </c>
      <c r="E42" s="539">
        <v>0</v>
      </c>
      <c r="F42" s="539">
        <v>0</v>
      </c>
      <c r="G42" s="539">
        <v>0</v>
      </c>
      <c r="H42" s="1282">
        <v>0</v>
      </c>
      <c r="I42" s="1282">
        <v>0</v>
      </c>
      <c r="J42" s="1282">
        <v>0</v>
      </c>
      <c r="K42" s="1282">
        <v>0</v>
      </c>
      <c r="L42" s="1282">
        <v>0</v>
      </c>
      <c r="M42" s="1282">
        <v>0</v>
      </c>
      <c r="N42" s="1288">
        <v>0</v>
      </c>
      <c r="O42" s="1282">
        <v>657.02401816999998</v>
      </c>
      <c r="P42" s="1282">
        <v>0</v>
      </c>
      <c r="Q42" s="1282">
        <v>9.5412228884743797</v>
      </c>
      <c r="R42" s="1288">
        <v>0</v>
      </c>
      <c r="S42" s="1288"/>
      <c r="T42" s="1288">
        <v>0</v>
      </c>
      <c r="U42" s="1288">
        <v>41.55075583</v>
      </c>
      <c r="V42" s="1283">
        <v>142.19230535999998</v>
      </c>
      <c r="W42" s="1288">
        <v>0</v>
      </c>
      <c r="X42" s="1288">
        <v>0</v>
      </c>
      <c r="Y42" s="1285">
        <v>850.30830224847432</v>
      </c>
      <c r="Z42" s="1285">
        <v>2.1159806660666757E-2</v>
      </c>
      <c r="AA42" s="1288">
        <v>0</v>
      </c>
      <c r="AB42" s="1285">
        <v>850.30830224847432</v>
      </c>
      <c r="AD42" s="1291"/>
      <c r="AE42" s="1291"/>
    </row>
    <row r="43" spans="1:31" s="1300" customFormat="1" ht="30" customHeight="1" x14ac:dyDescent="0.2">
      <c r="A43" s="1289" t="s">
        <v>116</v>
      </c>
      <c r="B43" s="1310" t="s">
        <v>117</v>
      </c>
      <c r="C43" s="539">
        <v>0</v>
      </c>
      <c r="D43" s="539">
        <v>25630.392372810002</v>
      </c>
      <c r="E43" s="539">
        <v>0</v>
      </c>
      <c r="F43" s="539">
        <v>0</v>
      </c>
      <c r="G43" s="539">
        <v>35.466788586161073</v>
      </c>
      <c r="H43" s="1282">
        <v>0</v>
      </c>
      <c r="I43" s="1282">
        <v>0</v>
      </c>
      <c r="J43" s="1282">
        <v>0</v>
      </c>
      <c r="K43" s="1282">
        <v>0</v>
      </c>
      <c r="L43" s="1282">
        <v>0</v>
      </c>
      <c r="M43" s="1282">
        <v>88.223909140000004</v>
      </c>
      <c r="N43" s="1282">
        <v>5278.07</v>
      </c>
      <c r="O43" s="1282">
        <v>0</v>
      </c>
      <c r="P43" s="1282">
        <v>0</v>
      </c>
      <c r="Q43" s="1282">
        <v>0</v>
      </c>
      <c r="R43" s="1288">
        <v>0</v>
      </c>
      <c r="S43" s="1288"/>
      <c r="T43" s="1288">
        <v>0</v>
      </c>
      <c r="U43" s="1288">
        <v>0</v>
      </c>
      <c r="V43" s="1288">
        <v>0</v>
      </c>
      <c r="W43" s="1288">
        <v>0</v>
      </c>
      <c r="X43" s="1288">
        <v>0</v>
      </c>
      <c r="Y43" s="1285">
        <v>31032.153070536162</v>
      </c>
      <c r="Z43" s="1285">
        <v>0.77223091612820915</v>
      </c>
      <c r="AA43" s="1288">
        <v>0</v>
      </c>
      <c r="AB43" s="1285">
        <v>31032.153070536162</v>
      </c>
      <c r="AD43" s="1291"/>
      <c r="AE43" s="1291"/>
    </row>
    <row r="44" spans="1:31" s="1300" customFormat="1" ht="30" customHeight="1" x14ac:dyDescent="0.2">
      <c r="A44" s="1280" t="s">
        <v>118</v>
      </c>
      <c r="B44" s="1311"/>
      <c r="C44" s="585">
        <v>57.857813918375513</v>
      </c>
      <c r="D44" s="585">
        <v>6917.9848886158507</v>
      </c>
      <c r="E44" s="585">
        <v>7.2425410290160599</v>
      </c>
      <c r="F44" s="585">
        <v>1000.0345183445916</v>
      </c>
      <c r="G44" s="585">
        <v>1593.5535687122269</v>
      </c>
      <c r="H44" s="585">
        <v>0</v>
      </c>
      <c r="I44" s="585">
        <v>176.92920478000002</v>
      </c>
      <c r="J44" s="585">
        <v>1464.4743901887189</v>
      </c>
      <c r="K44" s="585">
        <v>628.88396241332805</v>
      </c>
      <c r="L44" s="585">
        <v>110.03684322000001</v>
      </c>
      <c r="M44" s="585">
        <v>1.8114767199999999</v>
      </c>
      <c r="N44" s="585">
        <v>1094.6418935723414</v>
      </c>
      <c r="O44" s="585">
        <v>93.236348770000021</v>
      </c>
      <c r="P44" s="585">
        <v>12.617364264951421</v>
      </c>
      <c r="Q44" s="585">
        <v>142.71514741999999</v>
      </c>
      <c r="R44" s="585">
        <v>11.69381115</v>
      </c>
      <c r="S44" s="585">
        <v>0</v>
      </c>
      <c r="T44" s="585">
        <v>96.060952830000005</v>
      </c>
      <c r="U44" s="585">
        <v>541.10521844599998</v>
      </c>
      <c r="V44" s="585">
        <v>289.91406674480004</v>
      </c>
      <c r="W44" s="585">
        <v>317.03299542544414</v>
      </c>
      <c r="X44" s="585">
        <v>18.828865029999999</v>
      </c>
      <c r="Y44" s="1285">
        <v>14576.655871595647</v>
      </c>
      <c r="Z44" s="1285">
        <v>0.36273810238760396</v>
      </c>
      <c r="AA44" s="585">
        <v>278.91731389768603</v>
      </c>
      <c r="AB44" s="1285">
        <v>14855.573185493333</v>
      </c>
      <c r="AD44" s="1291"/>
      <c r="AE44" s="1291"/>
    </row>
    <row r="45" spans="1:31" s="1300" customFormat="1" ht="30" customHeight="1" x14ac:dyDescent="0.2">
      <c r="A45" s="1289" t="s">
        <v>962</v>
      </c>
      <c r="B45" s="1308" t="s">
        <v>20</v>
      </c>
      <c r="C45" s="539">
        <v>0</v>
      </c>
      <c r="D45" s="539">
        <v>0</v>
      </c>
      <c r="E45" s="539">
        <v>0</v>
      </c>
      <c r="F45" s="539">
        <v>0</v>
      </c>
      <c r="G45" s="539">
        <v>0</v>
      </c>
      <c r="H45" s="1282">
        <v>0</v>
      </c>
      <c r="I45" s="1282">
        <v>0</v>
      </c>
      <c r="J45" s="1282">
        <v>0</v>
      </c>
      <c r="K45" s="1282">
        <v>0</v>
      </c>
      <c r="L45" s="1282">
        <v>0</v>
      </c>
      <c r="M45" s="1288">
        <v>0</v>
      </c>
      <c r="N45" s="1288">
        <v>0</v>
      </c>
      <c r="O45" s="1288">
        <v>0</v>
      </c>
      <c r="P45" s="1288">
        <v>0</v>
      </c>
      <c r="Q45" s="1282">
        <v>0</v>
      </c>
      <c r="R45" s="1282">
        <v>0</v>
      </c>
      <c r="S45" s="1288"/>
      <c r="T45" s="1288">
        <v>0</v>
      </c>
      <c r="U45" s="1288">
        <v>0</v>
      </c>
      <c r="V45" s="1283">
        <v>0</v>
      </c>
      <c r="W45" s="1283">
        <v>0</v>
      </c>
      <c r="X45" s="1288">
        <v>0</v>
      </c>
      <c r="Y45" s="1285">
        <v>0</v>
      </c>
      <c r="Z45" s="1285">
        <v>0</v>
      </c>
      <c r="AA45" s="1288">
        <v>104.41622393999999</v>
      </c>
      <c r="AB45" s="1285">
        <v>104.41622393999999</v>
      </c>
      <c r="AD45" s="1291"/>
      <c r="AE45" s="1291"/>
    </row>
    <row r="46" spans="1:31" s="1291" customFormat="1" ht="30" customHeight="1" x14ac:dyDescent="0.2">
      <c r="A46" s="1289" t="s">
        <v>963</v>
      </c>
      <c r="B46" s="1308" t="s">
        <v>22</v>
      </c>
      <c r="C46" s="539">
        <v>5.5078805199999996</v>
      </c>
      <c r="D46" s="539">
        <v>2233.0518321499999</v>
      </c>
      <c r="E46" s="539">
        <v>3.0410009100000002</v>
      </c>
      <c r="F46" s="539">
        <v>567.8000992499999</v>
      </c>
      <c r="G46" s="539">
        <v>1040.8800505900001</v>
      </c>
      <c r="H46" s="1282">
        <v>0</v>
      </c>
      <c r="I46" s="1282">
        <v>101.16189996000001</v>
      </c>
      <c r="J46" s="1282">
        <v>1060.5477639199999</v>
      </c>
      <c r="K46" s="1282">
        <v>8.9794655799999994</v>
      </c>
      <c r="L46" s="1282">
        <v>78.192537060000006</v>
      </c>
      <c r="M46" s="1282">
        <v>1.8114767199999999</v>
      </c>
      <c r="N46" s="1288">
        <v>15.322753740000008</v>
      </c>
      <c r="O46" s="1282">
        <v>7.0477203400000104</v>
      </c>
      <c r="P46" s="1282">
        <v>2.1124996811249201</v>
      </c>
      <c r="Q46" s="1282">
        <v>142.71514741999999</v>
      </c>
      <c r="R46" s="1282">
        <v>6.5767031500000002</v>
      </c>
      <c r="S46" s="1282"/>
      <c r="T46" s="1282">
        <v>78.296032850000003</v>
      </c>
      <c r="U46" s="1282">
        <v>250.86073967999999</v>
      </c>
      <c r="V46" s="1283">
        <v>186.52798468</v>
      </c>
      <c r="W46" s="1283">
        <v>110.35632243000001</v>
      </c>
      <c r="X46" s="1284">
        <v>6.3742889999999996E-2</v>
      </c>
      <c r="Y46" s="1285">
        <v>5900.8536535211251</v>
      </c>
      <c r="Z46" s="1285">
        <v>0.14684194204763817</v>
      </c>
      <c r="AA46" s="1283">
        <v>168.90520812</v>
      </c>
      <c r="AB46" s="1285">
        <v>6069.7588616411249</v>
      </c>
      <c r="AC46" s="1300"/>
    </row>
    <row r="47" spans="1:31" s="1291" customFormat="1" ht="30" customHeight="1" x14ac:dyDescent="0.2">
      <c r="A47" s="1289" t="s">
        <v>964</v>
      </c>
      <c r="B47" s="1308" t="s">
        <v>4</v>
      </c>
      <c r="C47" s="539">
        <v>52.349933398375512</v>
      </c>
      <c r="D47" s="539">
        <v>4684.9330564658503</v>
      </c>
      <c r="E47" s="539">
        <v>4.2015401190160597</v>
      </c>
      <c r="F47" s="539">
        <v>432.2344190945916</v>
      </c>
      <c r="G47" s="539">
        <v>552.67351812222694</v>
      </c>
      <c r="H47" s="1282">
        <v>0</v>
      </c>
      <c r="I47" s="1282">
        <v>75.767304819999993</v>
      </c>
      <c r="J47" s="1282">
        <v>403.92662626871902</v>
      </c>
      <c r="K47" s="1282">
        <v>619.90449683332804</v>
      </c>
      <c r="L47" s="1282">
        <v>31.844306159999999</v>
      </c>
      <c r="M47" s="1288">
        <v>0</v>
      </c>
      <c r="N47" s="1282">
        <v>1079.3191398323413</v>
      </c>
      <c r="O47" s="1282">
        <v>86.188628430000009</v>
      </c>
      <c r="P47" s="1312">
        <v>10.504864583826501</v>
      </c>
      <c r="Q47" s="1282">
        <v>0</v>
      </c>
      <c r="R47" s="1312">
        <v>5.117108</v>
      </c>
      <c r="S47" s="1288"/>
      <c r="T47" s="1282">
        <v>17.764919980000002</v>
      </c>
      <c r="U47" s="1282">
        <v>290.24447876599993</v>
      </c>
      <c r="V47" s="1283">
        <v>103.38608206480004</v>
      </c>
      <c r="W47" s="1283">
        <v>206.67667299544411</v>
      </c>
      <c r="X47" s="1284">
        <v>18.765122139999999</v>
      </c>
      <c r="Y47" s="1285">
        <v>8675.8022180745193</v>
      </c>
      <c r="Z47" s="1285">
        <v>0.2158961603399657</v>
      </c>
      <c r="AA47" s="1283">
        <v>5.595881837686</v>
      </c>
      <c r="AB47" s="1285">
        <v>8681.398099912205</v>
      </c>
      <c r="AC47" s="1300"/>
    </row>
    <row r="48" spans="1:31" s="1291" customFormat="1" ht="30" customHeight="1" x14ac:dyDescent="0.2">
      <c r="A48" s="1289" t="s">
        <v>122</v>
      </c>
      <c r="B48" s="1300"/>
      <c r="C48" s="539">
        <v>0</v>
      </c>
      <c r="D48" s="539">
        <v>0</v>
      </c>
      <c r="E48" s="539">
        <v>0</v>
      </c>
      <c r="F48" s="539">
        <v>0</v>
      </c>
      <c r="G48" s="539">
        <v>0</v>
      </c>
      <c r="H48" s="1282">
        <v>0</v>
      </c>
      <c r="I48" s="1288">
        <v>0</v>
      </c>
      <c r="J48" s="1288">
        <v>0</v>
      </c>
      <c r="K48" s="1288">
        <v>0</v>
      </c>
      <c r="L48" s="1288">
        <v>0</v>
      </c>
      <c r="M48" s="1282">
        <v>0</v>
      </c>
      <c r="N48" s="1288">
        <v>0</v>
      </c>
      <c r="O48" s="1288">
        <v>0</v>
      </c>
      <c r="P48" s="1288">
        <v>0</v>
      </c>
      <c r="Q48" s="1282">
        <v>0</v>
      </c>
      <c r="R48" s="1288">
        <v>0</v>
      </c>
      <c r="S48" s="1282"/>
      <c r="T48" s="1288">
        <v>0</v>
      </c>
      <c r="U48" s="1288">
        <v>0</v>
      </c>
      <c r="V48" s="1288">
        <v>0</v>
      </c>
      <c r="W48" s="1288">
        <v>0</v>
      </c>
      <c r="X48" s="1288">
        <v>0</v>
      </c>
      <c r="Y48" s="1285">
        <v>0</v>
      </c>
      <c r="Z48" s="1285">
        <v>0</v>
      </c>
      <c r="AA48" s="1288">
        <v>0</v>
      </c>
      <c r="AB48" s="1285">
        <v>0</v>
      </c>
      <c r="AC48" s="1300"/>
    </row>
    <row r="49" spans="1:29" s="1291" customFormat="1" ht="30" customHeight="1" x14ac:dyDescent="0.2">
      <c r="A49" s="1313" t="s">
        <v>123</v>
      </c>
      <c r="B49" s="1309" t="s">
        <v>124</v>
      </c>
      <c r="C49" s="536">
        <v>527.35546039500014</v>
      </c>
      <c r="D49" s="536">
        <v>7755.3634709402304</v>
      </c>
      <c r="E49" s="536">
        <v>11.035653999999999</v>
      </c>
      <c r="F49" s="536">
        <v>1399.6734998775</v>
      </c>
      <c r="G49" s="536">
        <v>1550.593022105</v>
      </c>
      <c r="H49" s="1288">
        <v>1.0786E-2</v>
      </c>
      <c r="I49" s="1288">
        <v>154.54860653999998</v>
      </c>
      <c r="J49" s="1288">
        <v>3246.2040052849998</v>
      </c>
      <c r="K49" s="1288">
        <v>608.99204043320003</v>
      </c>
      <c r="L49" s="1288">
        <v>1319.33998989</v>
      </c>
      <c r="M49" s="1288">
        <v>11.557344519999999</v>
      </c>
      <c r="N49" s="1288">
        <v>3308.3719066574999</v>
      </c>
      <c r="O49" s="1288">
        <v>594.4572938099999</v>
      </c>
      <c r="P49" s="1288">
        <v>174.14300296000002</v>
      </c>
      <c r="Q49" s="1288">
        <v>634.49957177250008</v>
      </c>
      <c r="R49" s="1288">
        <v>1.94954125</v>
      </c>
      <c r="S49" s="1288"/>
      <c r="T49" s="1288">
        <v>35.910391200000007</v>
      </c>
      <c r="U49" s="1288">
        <v>191.42087931</v>
      </c>
      <c r="V49" s="1314">
        <v>4730.6225376900002</v>
      </c>
      <c r="W49" s="1314">
        <v>617.21152963749967</v>
      </c>
      <c r="X49" s="1315">
        <v>159.21688599999999</v>
      </c>
      <c r="Y49" s="1285">
        <v>27032.47742027343</v>
      </c>
      <c r="Z49" s="1285">
        <v>0.67269953058117604</v>
      </c>
      <c r="AA49" s="1288">
        <v>0</v>
      </c>
      <c r="AB49" s="1285">
        <v>27032.47742027343</v>
      </c>
      <c r="AC49" s="1300"/>
    </row>
    <row r="50" spans="1:29" s="1291" customFormat="1" ht="30" customHeight="1" x14ac:dyDescent="0.2">
      <c r="A50" s="1280" t="s">
        <v>125</v>
      </c>
      <c r="B50" s="1309"/>
      <c r="C50" s="536">
        <v>0</v>
      </c>
      <c r="D50" s="536">
        <v>0</v>
      </c>
      <c r="E50" s="536">
        <v>0</v>
      </c>
      <c r="F50" s="536">
        <v>0</v>
      </c>
      <c r="G50" s="536">
        <v>0</v>
      </c>
      <c r="H50" s="1288">
        <v>0</v>
      </c>
      <c r="I50" s="1288">
        <v>0</v>
      </c>
      <c r="J50" s="1288">
        <v>0</v>
      </c>
      <c r="K50" s="1288">
        <v>0</v>
      </c>
      <c r="L50" s="1288">
        <v>0</v>
      </c>
      <c r="M50" s="1288">
        <v>0</v>
      </c>
      <c r="N50" s="1288">
        <v>0</v>
      </c>
      <c r="O50" s="1288">
        <v>0</v>
      </c>
      <c r="P50" s="1288">
        <v>0</v>
      </c>
      <c r="Q50" s="1288">
        <v>0</v>
      </c>
      <c r="R50" s="1288">
        <v>0</v>
      </c>
      <c r="S50" s="1288"/>
      <c r="T50" s="1288">
        <v>0</v>
      </c>
      <c r="U50" s="1288">
        <v>0</v>
      </c>
      <c r="V50" s="1288">
        <v>0</v>
      </c>
      <c r="W50" s="1288">
        <v>0</v>
      </c>
      <c r="X50" s="1288">
        <v>0</v>
      </c>
      <c r="Y50" s="1285">
        <v>0</v>
      </c>
      <c r="Z50" s="1285">
        <v>0</v>
      </c>
      <c r="AA50" s="1288">
        <v>0</v>
      </c>
      <c r="AB50" s="1285">
        <v>0</v>
      </c>
      <c r="AC50" s="1300"/>
    </row>
    <row r="51" spans="1:29" s="1316" customFormat="1" ht="30" customHeight="1" x14ac:dyDescent="0.2">
      <c r="A51" s="1313" t="s">
        <v>126</v>
      </c>
      <c r="B51" s="1309" t="s">
        <v>127</v>
      </c>
      <c r="C51" s="536">
        <v>174.03353430999999</v>
      </c>
      <c r="D51" s="536">
        <v>3178.15527935</v>
      </c>
      <c r="E51" s="536">
        <v>25.387371730000002</v>
      </c>
      <c r="F51" s="536">
        <v>1354.7773696999998</v>
      </c>
      <c r="G51" s="536">
        <v>1555.7502045739056</v>
      </c>
      <c r="H51" s="1288">
        <v>1.78074439</v>
      </c>
      <c r="I51" s="1288">
        <v>156.54542670999999</v>
      </c>
      <c r="J51" s="1288">
        <v>1557.72512426</v>
      </c>
      <c r="K51" s="1288">
        <v>86.48052122</v>
      </c>
      <c r="L51" s="1288">
        <v>1412.05330632</v>
      </c>
      <c r="M51" s="1288">
        <v>29.658244010000001</v>
      </c>
      <c r="N51" s="1288">
        <v>3201.4644051300002</v>
      </c>
      <c r="O51" s="1288">
        <v>898.05529778999994</v>
      </c>
      <c r="P51" s="1288">
        <v>36.068705979999898</v>
      </c>
      <c r="Q51" s="1288">
        <v>585.64210361410994</v>
      </c>
      <c r="R51" s="1288">
        <v>14.910253279999999</v>
      </c>
      <c r="S51" s="1288"/>
      <c r="T51" s="1288">
        <v>106.46611141000001</v>
      </c>
      <c r="U51" s="1288">
        <v>323.75106086</v>
      </c>
      <c r="V51" s="1314">
        <v>4659.7813594899999</v>
      </c>
      <c r="W51" s="1314">
        <v>69.844327959999987</v>
      </c>
      <c r="X51" s="1315">
        <v>85.69273084999999</v>
      </c>
      <c r="Y51" s="1285">
        <v>19514.023482938017</v>
      </c>
      <c r="Z51" s="1285">
        <v>0.48560382508181049</v>
      </c>
      <c r="AA51" s="1314">
        <v>20.45645699</v>
      </c>
      <c r="AB51" s="1285">
        <v>19534.479939928016</v>
      </c>
      <c r="AC51" s="1311"/>
    </row>
    <row r="52" spans="1:29" s="1291" customFormat="1" ht="30" customHeight="1" x14ac:dyDescent="0.2">
      <c r="A52" s="1280" t="s">
        <v>128</v>
      </c>
      <c r="B52" s="1311"/>
      <c r="C52" s="536">
        <v>0</v>
      </c>
      <c r="D52" s="536">
        <v>0</v>
      </c>
      <c r="E52" s="536">
        <v>0</v>
      </c>
      <c r="F52" s="536">
        <v>0</v>
      </c>
      <c r="G52" s="536">
        <v>0</v>
      </c>
      <c r="H52" s="1288">
        <v>0</v>
      </c>
      <c r="I52" s="1288">
        <v>0</v>
      </c>
      <c r="J52" s="1288">
        <v>0</v>
      </c>
      <c r="K52" s="1288">
        <v>0</v>
      </c>
      <c r="L52" s="1288">
        <v>0</v>
      </c>
      <c r="M52" s="1288">
        <v>0</v>
      </c>
      <c r="N52" s="1288">
        <v>0</v>
      </c>
      <c r="O52" s="1288">
        <v>0</v>
      </c>
      <c r="P52" s="1288">
        <v>0</v>
      </c>
      <c r="Q52" s="1288">
        <v>0</v>
      </c>
      <c r="R52" s="1288">
        <v>0</v>
      </c>
      <c r="S52" s="1288"/>
      <c r="T52" s="1288">
        <v>0</v>
      </c>
      <c r="U52" s="1288">
        <v>0</v>
      </c>
      <c r="V52" s="1288">
        <v>0</v>
      </c>
      <c r="W52" s="1288">
        <v>0</v>
      </c>
      <c r="X52" s="1288">
        <v>0</v>
      </c>
      <c r="Y52" s="1285">
        <v>0</v>
      </c>
      <c r="Z52" s="1285">
        <v>0</v>
      </c>
      <c r="AA52" s="1288">
        <v>0</v>
      </c>
      <c r="AB52" s="1285">
        <v>0</v>
      </c>
      <c r="AC52" s="1300"/>
    </row>
    <row r="53" spans="1:29" s="1291" customFormat="1" ht="30" customHeight="1" x14ac:dyDescent="0.2">
      <c r="A53" s="1280" t="s">
        <v>129</v>
      </c>
      <c r="B53" s="1317" t="s">
        <v>33</v>
      </c>
      <c r="C53" s="536">
        <v>0</v>
      </c>
      <c r="D53" s="536">
        <v>7034.9270245013504</v>
      </c>
      <c r="E53" s="536">
        <v>0</v>
      </c>
      <c r="F53" s="536">
        <v>432.45490839999997</v>
      </c>
      <c r="G53" s="536">
        <v>457.39606287999999</v>
      </c>
      <c r="H53" s="1288">
        <v>0</v>
      </c>
      <c r="I53" s="1288">
        <v>0</v>
      </c>
      <c r="J53" s="1288">
        <v>2608.1174282699999</v>
      </c>
      <c r="K53" s="1288">
        <v>0</v>
      </c>
      <c r="L53" s="1288">
        <v>1091.2168641599994</v>
      </c>
      <c r="M53" s="1288">
        <v>0</v>
      </c>
      <c r="N53" s="1288">
        <v>5338.7752604710422</v>
      </c>
      <c r="O53" s="1288">
        <v>581.13583509</v>
      </c>
      <c r="P53" s="1288">
        <v>0</v>
      </c>
      <c r="Q53" s="1288">
        <v>706.44523264761995</v>
      </c>
      <c r="R53" s="1288">
        <v>0</v>
      </c>
      <c r="S53" s="1288"/>
      <c r="T53" s="1288">
        <v>0</v>
      </c>
      <c r="U53" s="1288">
        <v>149.01491655000001</v>
      </c>
      <c r="V53" s="1314">
        <v>3174.3989328699995</v>
      </c>
      <c r="W53" s="1288">
        <v>112.75715585</v>
      </c>
      <c r="X53" s="1288">
        <v>0</v>
      </c>
      <c r="Y53" s="1285">
        <v>21686.639621690014</v>
      </c>
      <c r="Z53" s="1285">
        <v>0.5396690827327969</v>
      </c>
      <c r="AA53" s="1288">
        <v>0</v>
      </c>
      <c r="AB53" s="1285">
        <v>21686.639621690014</v>
      </c>
      <c r="AC53" s="1300"/>
    </row>
    <row r="54" spans="1:29" s="1291" customFormat="1" ht="30" customHeight="1" x14ac:dyDescent="0.2">
      <c r="A54" s="1280" t="s">
        <v>130</v>
      </c>
      <c r="B54" s="1309" t="s">
        <v>131</v>
      </c>
      <c r="C54" s="536">
        <v>1040.0424928800001</v>
      </c>
      <c r="D54" s="536">
        <v>11037.46767989</v>
      </c>
      <c r="E54" s="536">
        <v>124.28593664</v>
      </c>
      <c r="F54" s="536">
        <v>3036.3956511800002</v>
      </c>
      <c r="G54" s="536">
        <v>697.91454811000017</v>
      </c>
      <c r="H54" s="1288">
        <v>18.58736335</v>
      </c>
      <c r="I54" s="1288">
        <v>303.25816768999999</v>
      </c>
      <c r="J54" s="1288">
        <v>18591.503051009997</v>
      </c>
      <c r="K54" s="1288">
        <v>1563.94883667</v>
      </c>
      <c r="L54" s="1288">
        <v>3051.1780274700004</v>
      </c>
      <c r="M54" s="1288">
        <v>150.09834146</v>
      </c>
      <c r="N54" s="1288">
        <v>14712.777164909998</v>
      </c>
      <c r="O54" s="1288">
        <v>332.43702867000002</v>
      </c>
      <c r="P54" s="1288">
        <v>203.73003194000199</v>
      </c>
      <c r="Q54" s="1288">
        <v>20511.463493540003</v>
      </c>
      <c r="R54" s="1288">
        <v>24.193005669999998</v>
      </c>
      <c r="S54" s="1288"/>
      <c r="T54" s="1288">
        <v>33.766287169999998</v>
      </c>
      <c r="U54" s="1288">
        <v>1622.48356528</v>
      </c>
      <c r="V54" s="1314">
        <v>1720.9167883299999</v>
      </c>
      <c r="W54" s="1314">
        <v>1635.0935740300001</v>
      </c>
      <c r="X54" s="1315">
        <v>282.93412208999996</v>
      </c>
      <c r="Y54" s="1285">
        <v>80694.475157979978</v>
      </c>
      <c r="Z54" s="1285">
        <v>2.0080710589461925</v>
      </c>
      <c r="AA54" s="1314">
        <v>40.261177500000002</v>
      </c>
      <c r="AB54" s="1285">
        <v>80734.736335479975</v>
      </c>
      <c r="AC54" s="1300"/>
    </row>
    <row r="55" spans="1:29" s="1291" customFormat="1" ht="30" customHeight="1" x14ac:dyDescent="0.2">
      <c r="A55" s="1280" t="s">
        <v>132</v>
      </c>
      <c r="B55" s="1309" t="s">
        <v>133</v>
      </c>
      <c r="C55" s="536">
        <v>0</v>
      </c>
      <c r="D55" s="536">
        <v>66376.20322730999</v>
      </c>
      <c r="E55" s="536">
        <v>0</v>
      </c>
      <c r="F55" s="536">
        <v>1220.6123323699999</v>
      </c>
      <c r="G55" s="536">
        <v>80.17746731417931</v>
      </c>
      <c r="H55" s="1288">
        <v>0</v>
      </c>
      <c r="I55" s="1288">
        <v>0</v>
      </c>
      <c r="J55" s="1288">
        <v>15270.897223700002</v>
      </c>
      <c r="K55" s="1288">
        <v>2619.6885071699999</v>
      </c>
      <c r="L55" s="1288">
        <v>12743.454848179997</v>
      </c>
      <c r="M55" s="1288">
        <v>47.465842819999999</v>
      </c>
      <c r="N55" s="1288">
        <v>5068.1013199099998</v>
      </c>
      <c r="O55" s="1288">
        <v>9.1355780000000006</v>
      </c>
      <c r="P55" s="1288">
        <v>0.20883173999999999</v>
      </c>
      <c r="Q55" s="1288">
        <v>12633.09701711</v>
      </c>
      <c r="R55" s="1288">
        <v>0</v>
      </c>
      <c r="S55" s="1288"/>
      <c r="T55" s="1288">
        <v>0</v>
      </c>
      <c r="U55" s="1288">
        <v>0</v>
      </c>
      <c r="V55" s="1314">
        <v>140.95256561000002</v>
      </c>
      <c r="W55" s="1288">
        <v>2.5629717999999997</v>
      </c>
      <c r="X55" s="1288">
        <v>0</v>
      </c>
      <c r="Y55" s="1285">
        <v>116212.55773303418</v>
      </c>
      <c r="Z55" s="1285">
        <v>2.8919337217690781</v>
      </c>
      <c r="AA55" s="1288">
        <v>0</v>
      </c>
      <c r="AB55" s="1285">
        <v>116212.55773303418</v>
      </c>
      <c r="AC55" s="1300"/>
    </row>
    <row r="56" spans="1:29" s="1291" customFormat="1" ht="30" customHeight="1" x14ac:dyDescent="0.2">
      <c r="A56" s="1318" t="s">
        <v>134</v>
      </c>
      <c r="B56" s="1317"/>
      <c r="C56" s="536">
        <v>0</v>
      </c>
      <c r="D56" s="536">
        <v>0</v>
      </c>
      <c r="E56" s="536">
        <v>0</v>
      </c>
      <c r="F56" s="536">
        <v>0</v>
      </c>
      <c r="G56" s="536">
        <v>0</v>
      </c>
      <c r="H56" s="1288">
        <v>0</v>
      </c>
      <c r="I56" s="1288">
        <v>0</v>
      </c>
      <c r="J56" s="1288">
        <v>0</v>
      </c>
      <c r="K56" s="1288">
        <v>0</v>
      </c>
      <c r="L56" s="1288">
        <v>0</v>
      </c>
      <c r="M56" s="1288">
        <v>0</v>
      </c>
      <c r="N56" s="1288">
        <v>0</v>
      </c>
      <c r="O56" s="1288">
        <v>0</v>
      </c>
      <c r="P56" s="1288">
        <v>0</v>
      </c>
      <c r="Q56" s="1288">
        <v>0</v>
      </c>
      <c r="R56" s="1288">
        <v>0</v>
      </c>
      <c r="S56" s="1288"/>
      <c r="T56" s="1288">
        <v>0</v>
      </c>
      <c r="U56" s="1288">
        <v>0</v>
      </c>
      <c r="V56" s="1288">
        <v>0</v>
      </c>
      <c r="W56" s="1288">
        <v>0</v>
      </c>
      <c r="X56" s="1288">
        <v>0</v>
      </c>
      <c r="Y56" s="1285">
        <v>0</v>
      </c>
      <c r="Z56" s="1285">
        <v>0</v>
      </c>
      <c r="AA56" s="1288">
        <v>0</v>
      </c>
      <c r="AB56" s="1285">
        <v>0</v>
      </c>
      <c r="AC56" s="1300"/>
    </row>
    <row r="57" spans="1:29" s="1316" customFormat="1" ht="30" customHeight="1" x14ac:dyDescent="0.2">
      <c r="A57" s="537" t="s">
        <v>135</v>
      </c>
      <c r="B57" s="1319"/>
      <c r="C57" s="784">
        <v>18714.054879433374</v>
      </c>
      <c r="D57" s="784">
        <v>902921.15502713865</v>
      </c>
      <c r="E57" s="784">
        <v>7422.4331981746409</v>
      </c>
      <c r="F57" s="784">
        <v>216796.2038173936</v>
      </c>
      <c r="G57" s="784">
        <v>345186.90474909823</v>
      </c>
      <c r="H57" s="784">
        <v>586.54507903000001</v>
      </c>
      <c r="I57" s="784">
        <v>31747.391429763735</v>
      </c>
      <c r="J57" s="784">
        <v>583670.93806200463</v>
      </c>
      <c r="K57" s="784">
        <v>24270.445154195972</v>
      </c>
      <c r="L57" s="784">
        <v>308051.04226621997</v>
      </c>
      <c r="M57" s="784">
        <v>4093.64562090146</v>
      </c>
      <c r="N57" s="784">
        <v>630039.68122722802</v>
      </c>
      <c r="O57" s="784">
        <v>100680.31084140002</v>
      </c>
      <c r="P57" s="784">
        <v>14163.779770246889</v>
      </c>
      <c r="Q57" s="784">
        <v>153339.51358893083</v>
      </c>
      <c r="R57" s="784">
        <v>2686.0176284712752</v>
      </c>
      <c r="S57" s="784">
        <v>0</v>
      </c>
      <c r="T57" s="784">
        <v>6259.4020820700016</v>
      </c>
      <c r="U57" s="784">
        <v>52558.252177346025</v>
      </c>
      <c r="V57" s="784">
        <v>559895.14049157628</v>
      </c>
      <c r="W57" s="784">
        <v>36624.507906400147</v>
      </c>
      <c r="X57" s="784">
        <v>18799.589648660003</v>
      </c>
      <c r="Y57" s="1285">
        <v>4018506.954645684</v>
      </c>
      <c r="Z57" s="1285">
        <v>100</v>
      </c>
      <c r="AA57" s="784">
        <v>2704.749721077686</v>
      </c>
      <c r="AB57" s="1285">
        <v>4021211.7043667617</v>
      </c>
      <c r="AC57" s="1311"/>
    </row>
    <row r="58" spans="1:29" ht="13.9" customHeight="1" x14ac:dyDescent="0.2">
      <c r="A58" s="328"/>
      <c r="B58" s="329"/>
      <c r="C58" s="329"/>
      <c r="D58" s="329"/>
      <c r="E58" s="329"/>
      <c r="F58" s="329"/>
      <c r="G58" s="329"/>
      <c r="H58" s="329"/>
      <c r="I58" s="329"/>
      <c r="J58" s="329"/>
      <c r="K58" s="329"/>
      <c r="L58" s="329"/>
      <c r="M58" s="329"/>
      <c r="N58" s="329"/>
      <c r="O58" s="329"/>
      <c r="P58" s="329"/>
      <c r="Q58" s="329"/>
      <c r="R58" s="329"/>
      <c r="S58" s="329"/>
      <c r="T58" s="329"/>
      <c r="U58" s="329"/>
    </row>
    <row r="59" spans="1:29" s="1326" customFormat="1" ht="34.15" customHeight="1" x14ac:dyDescent="0.2">
      <c r="A59" s="1321" t="s">
        <v>695</v>
      </c>
      <c r="B59" s="1321" t="s">
        <v>526</v>
      </c>
      <c r="C59" s="1322">
        <v>17026.259348129999</v>
      </c>
      <c r="D59" s="1322">
        <v>948958.81285065156</v>
      </c>
      <c r="E59" s="1322">
        <v>6762.9002844819752</v>
      </c>
      <c r="F59" s="1322">
        <v>216143.25364192305</v>
      </c>
      <c r="G59" s="1322">
        <v>356560.05493061687</v>
      </c>
      <c r="H59" s="1322">
        <v>615.57336958000008</v>
      </c>
      <c r="I59" s="1322">
        <v>29097.554799515583</v>
      </c>
      <c r="J59" s="1322">
        <v>583482.91433118342</v>
      </c>
      <c r="K59" s="1322">
        <v>20568.473628548214</v>
      </c>
      <c r="L59" s="1322">
        <v>323819.41803828004</v>
      </c>
      <c r="M59" s="1322">
        <v>4037.2118638700008</v>
      </c>
      <c r="N59" s="1322">
        <v>640241.85693594394</v>
      </c>
      <c r="O59" s="1322">
        <v>92526.946584737481</v>
      </c>
      <c r="P59" s="1322">
        <v>14159.463694018188</v>
      </c>
      <c r="Q59" s="1322">
        <v>134015.24091841001</v>
      </c>
      <c r="R59" s="1322">
        <v>2461.4421151087827</v>
      </c>
      <c r="S59" s="1322">
        <v>0</v>
      </c>
      <c r="T59" s="1322">
        <v>6141.2537190374996</v>
      </c>
      <c r="U59" s="1322">
        <v>51798.714791619997</v>
      </c>
      <c r="V59" s="1322">
        <v>549650.80758137431</v>
      </c>
      <c r="W59" s="1322">
        <v>34822.102156098481</v>
      </c>
      <c r="X59" s="1322">
        <v>17348.073376053468</v>
      </c>
      <c r="Y59" s="1323">
        <v>4050238.3289591833</v>
      </c>
      <c r="Z59" s="1323"/>
      <c r="AA59" s="1324">
        <v>2397.07061092</v>
      </c>
      <c r="AB59" s="1323">
        <v>4052635.3995701033</v>
      </c>
      <c r="AC59" s="1325"/>
    </row>
    <row r="60" spans="1:29" s="1326" customFormat="1" ht="34.15" customHeight="1" x14ac:dyDescent="0.2">
      <c r="A60" s="1321" t="s">
        <v>801</v>
      </c>
      <c r="B60" s="1321" t="s">
        <v>527</v>
      </c>
      <c r="C60" s="1324">
        <v>16850.76463836</v>
      </c>
      <c r="D60" s="1324">
        <v>865609.82922966115</v>
      </c>
      <c r="E60" s="1324">
        <v>6899.0356229356239</v>
      </c>
      <c r="F60" s="1322">
        <v>208695.19903557151</v>
      </c>
      <c r="G60" s="1322">
        <v>336386.18203182728</v>
      </c>
      <c r="H60" s="1322">
        <v>565.83955286999992</v>
      </c>
      <c r="I60" s="1322">
        <v>30877.948784503733</v>
      </c>
      <c r="J60" s="1322">
        <v>556096.12134988152</v>
      </c>
      <c r="K60" s="1322">
        <v>21310.750081313003</v>
      </c>
      <c r="L60" s="1322">
        <v>300855.24137627002</v>
      </c>
      <c r="M60" s="1322">
        <v>3800.64446840146</v>
      </c>
      <c r="N60" s="1322">
        <v>592442.83376614726</v>
      </c>
      <c r="O60" s="1322">
        <v>89955.249408660005</v>
      </c>
      <c r="P60" s="1322">
        <v>13531.558813652384</v>
      </c>
      <c r="Q60" s="1322">
        <v>130521.54862331849</v>
      </c>
      <c r="R60" s="1322">
        <v>2468.8562064921848</v>
      </c>
      <c r="S60" s="1322">
        <v>0</v>
      </c>
      <c r="T60" s="1322">
        <v>5978.0450701600012</v>
      </c>
      <c r="U60" s="1322">
        <v>49106.384653220026</v>
      </c>
      <c r="V60" s="1322">
        <v>533433.39677538152</v>
      </c>
      <c r="W60" s="1322">
        <v>33750.397069597209</v>
      </c>
      <c r="X60" s="1322">
        <v>18075.218147760006</v>
      </c>
      <c r="Y60" s="1323">
        <v>3817211.0447059842</v>
      </c>
      <c r="Z60" s="1323"/>
      <c r="AA60" s="1324">
        <v>2310.1258867500001</v>
      </c>
      <c r="AB60" s="1323">
        <v>3819521.1705927341</v>
      </c>
      <c r="AC60" s="1325"/>
    </row>
    <row r="61" spans="1:29" ht="43.9" customHeight="1" x14ac:dyDescent="0.2">
      <c r="A61" s="1327" t="s">
        <v>802</v>
      </c>
      <c r="B61" s="1328"/>
      <c r="C61" s="1329">
        <v>3.8824212033043835E-2</v>
      </c>
      <c r="D61" s="1329">
        <v>3.8000161486600487E-2</v>
      </c>
      <c r="E61" s="1329">
        <v>3.7305651989135859E-2</v>
      </c>
      <c r="F61" s="1329">
        <v>3.325092395283627E-2</v>
      </c>
      <c r="G61" s="1329">
        <v>3.7035521030701207E-2</v>
      </c>
      <c r="H61" s="1329">
        <v>1.7809897234208127E-2</v>
      </c>
      <c r="I61" s="1329">
        <v>-5.0290543701306785E-3</v>
      </c>
      <c r="J61" s="1329">
        <v>3.0764843026185672E-2</v>
      </c>
      <c r="K61" s="1329">
        <v>-2.7617926764188165E-2</v>
      </c>
      <c r="L61" s="1329">
        <v>3.3397320521265358E-2</v>
      </c>
      <c r="M61" s="1329">
        <v>3.58435868240242E-2</v>
      </c>
      <c r="N61" s="1329">
        <v>3.3499805420606064E-2</v>
      </c>
      <c r="O61" s="1329">
        <v>4.6844849350066421E-2</v>
      </c>
      <c r="P61" s="1329">
        <v>2.8987830506354433E-2</v>
      </c>
      <c r="Q61" s="1329">
        <v>2.557926605965154E-2</v>
      </c>
      <c r="R61" s="1329">
        <v>2.3918773747083698E-2</v>
      </c>
      <c r="S61" s="1329" t="e">
        <v>#DIV/0!</v>
      </c>
      <c r="T61" s="1329">
        <v>1.3284062835673387E-2</v>
      </c>
      <c r="U61" s="1329">
        <v>3.2182958121112715E-2</v>
      </c>
      <c r="V61" s="1329">
        <v>4.0889719956521825E-2</v>
      </c>
      <c r="W61" s="1329">
        <v>3.3554749707267302E-2</v>
      </c>
      <c r="X61" s="1329">
        <v>3.6138607504032035E-2</v>
      </c>
      <c r="Y61" s="1330">
        <v>3.4844930656442542E-2</v>
      </c>
      <c r="Z61" s="1330"/>
      <c r="AA61" s="1329">
        <v>3.0968508540112672E-2</v>
      </c>
      <c r="AB61" s="1330">
        <v>3.4842612729906547E-2</v>
      </c>
    </row>
    <row r="62" spans="1:29" ht="43.9" customHeight="1" x14ac:dyDescent="0.2">
      <c r="A62" s="1327" t="s">
        <v>803</v>
      </c>
      <c r="B62" s="1327" t="s">
        <v>525</v>
      </c>
      <c r="C62" s="1329">
        <v>3.3266743306302034E-2</v>
      </c>
      <c r="D62" s="1329">
        <v>2.9526240700840169E-2</v>
      </c>
      <c r="E62" s="1329">
        <v>3.6448189095195649E-2</v>
      </c>
      <c r="F62" s="1329">
        <v>3.3143779809237398E-2</v>
      </c>
      <c r="G62" s="1329">
        <v>3.5126365329108206E-2</v>
      </c>
      <c r="H62" s="1329">
        <v>2.9962462308768353E-2</v>
      </c>
      <c r="I62" s="1329">
        <v>2.9955350245674413E-2</v>
      </c>
      <c r="J62" s="1329">
        <v>2.8183213804126715E-2</v>
      </c>
      <c r="K62" s="1329">
        <v>2.5541671556536711E-2</v>
      </c>
      <c r="L62" s="1329">
        <v>3.0700257429416879E-2</v>
      </c>
      <c r="M62" s="1329">
        <v>3.0247487324291646E-2</v>
      </c>
      <c r="N62" s="1329">
        <v>3.2993283991655416E-2</v>
      </c>
      <c r="O62" s="1329">
        <v>4.5791463775580271E-2</v>
      </c>
      <c r="P62" s="1329">
        <v>2.7207918775527327E-2</v>
      </c>
      <c r="Q62" s="1329">
        <v>2.6831489103334577E-2</v>
      </c>
      <c r="R62" s="1329">
        <v>3.1898101259100323E-2</v>
      </c>
      <c r="S62" s="1329" t="e">
        <v>#DIV/0!</v>
      </c>
      <c r="T62" s="1329">
        <v>1.7621718211152496E-2</v>
      </c>
      <c r="U62" s="1329">
        <v>3.2033388494373975E-2</v>
      </c>
      <c r="V62" s="1329">
        <v>3.1770116992608108E-2</v>
      </c>
      <c r="W62" s="1329">
        <v>3.2683114557099074E-2</v>
      </c>
      <c r="X62" s="1329">
        <v>3.652444322883508E-2</v>
      </c>
      <c r="Y62" s="1330">
        <v>3.1329439854818661E-2</v>
      </c>
      <c r="Z62" s="1330"/>
      <c r="AA62" s="1329">
        <v>2.9148307445401003E-2</v>
      </c>
      <c r="AB62" s="1330">
        <v>3.1328135635479648E-2</v>
      </c>
    </row>
    <row r="63" spans="1:29" ht="18" customHeight="1" x14ac:dyDescent="0.7">
      <c r="A63" s="1331"/>
    </row>
    <row r="64" spans="1:29" ht="30.75" x14ac:dyDescent="0.7">
      <c r="A64" s="1332" t="s">
        <v>804</v>
      </c>
      <c r="B64" s="1331"/>
      <c r="C64" s="1333"/>
      <c r="D64" s="1333"/>
      <c r="E64" s="1333"/>
      <c r="F64" s="1333"/>
      <c r="G64" s="1333"/>
      <c r="H64" s="1333"/>
      <c r="I64" s="1333"/>
      <c r="J64" s="1333"/>
      <c r="K64" s="1333"/>
      <c r="L64" s="1333"/>
      <c r="M64" s="1333"/>
      <c r="N64" s="1333"/>
      <c r="O64" s="1333"/>
      <c r="P64" s="1333"/>
      <c r="Q64" s="1333"/>
      <c r="R64" s="1333"/>
      <c r="S64" s="1333"/>
      <c r="T64" s="1333"/>
      <c r="U64" s="1333"/>
      <c r="V64" s="402"/>
      <c r="W64" s="402"/>
      <c r="X64" s="402"/>
      <c r="Y64" s="402"/>
      <c r="Z64" s="402"/>
      <c r="AA64" s="402"/>
      <c r="AB64" s="402"/>
    </row>
    <row r="65" spans="1:25" ht="30.75" x14ac:dyDescent="0.7">
      <c r="A65" s="1332" t="s">
        <v>805</v>
      </c>
      <c r="B65" s="1331" t="s">
        <v>579</v>
      </c>
      <c r="C65" s="1334"/>
      <c r="D65" s="1334"/>
      <c r="E65" s="1334"/>
      <c r="F65" s="1334"/>
      <c r="G65" s="1334"/>
      <c r="H65" s="1334"/>
      <c r="I65" s="1334"/>
      <c r="J65" s="1334"/>
      <c r="K65" s="1334"/>
      <c r="L65" s="1334"/>
      <c r="M65" s="1334"/>
      <c r="N65" s="1334"/>
      <c r="O65" s="1334"/>
      <c r="P65" s="1334"/>
      <c r="Q65" s="1334"/>
      <c r="R65" s="1334"/>
      <c r="S65" s="1334"/>
      <c r="T65" s="1334"/>
      <c r="U65" s="1334"/>
      <c r="V65" s="1334"/>
      <c r="W65" s="1334"/>
      <c r="X65" s="1334"/>
      <c r="Y65" s="1320"/>
    </row>
    <row r="66" spans="1:25" ht="30.75" x14ac:dyDescent="0.7">
      <c r="A66" s="1335" t="s">
        <v>136</v>
      </c>
      <c r="B66" s="1331"/>
    </row>
    <row r="67" spans="1:25" ht="21" x14ac:dyDescent="0.2">
      <c r="A67" s="1335" t="s">
        <v>137</v>
      </c>
      <c r="C67" s="1333"/>
      <c r="D67" s="1333"/>
      <c r="E67" s="1333"/>
      <c r="F67" s="1333"/>
      <c r="G67" s="1333"/>
      <c r="H67" s="1333"/>
      <c r="I67" s="1333"/>
      <c r="J67" s="1333"/>
      <c r="K67" s="1333"/>
      <c r="L67" s="1333"/>
      <c r="M67" s="1333"/>
      <c r="N67" s="1333"/>
      <c r="O67" s="1333"/>
      <c r="P67" s="1333"/>
      <c r="Q67" s="1333"/>
      <c r="R67" s="1333"/>
      <c r="S67" s="1333"/>
      <c r="T67" s="1333"/>
      <c r="U67" s="1333"/>
      <c r="V67" s="402"/>
      <c r="W67" s="402"/>
      <c r="X67" s="402"/>
      <c r="Y67" s="1320"/>
    </row>
    <row r="69" spans="1:25" x14ac:dyDescent="0.2">
      <c r="Y69" s="1320"/>
    </row>
    <row r="70" spans="1:25" x14ac:dyDescent="0.2">
      <c r="X70" s="1320"/>
      <c r="Y70" s="1320"/>
    </row>
    <row r="71" spans="1:25" x14ac:dyDescent="0.2">
      <c r="X71" s="1320"/>
    </row>
    <row r="72" spans="1:25" x14ac:dyDescent="0.2">
      <c r="X72" s="1320"/>
    </row>
  </sheetData>
  <sheetProtection formatColumns="0" formatRows="0" sort="0" autoFilter="0"/>
  <protectedRanges>
    <protectedRange sqref="AC5:AC57" name="Range2"/>
    <protectedRange sqref="A1 Y8:Y15 Y27 Y17:Y21" name="Range1_2"/>
  </protectedRanges>
  <mergeCells count="4">
    <mergeCell ref="A4:B4"/>
    <mergeCell ref="Z3:AB3"/>
    <mergeCell ref="A1:F1"/>
    <mergeCell ref="A2:F2"/>
  </mergeCells>
  <pageMargins left="0.16" right="0.23622047244094499" top="0.74803149606299202" bottom="0.74803149606299202" header="0.31496062992126" footer="0.31496062992126"/>
  <pageSetup paperSize="9" scale="32" fitToWidth="0" fitToHeight="0" orientation="landscape" cellComments="asDisplayed" r:id="rId1"/>
  <headerFooter alignWithMargins="0">
    <oddHeader>&amp;R&amp;A</oddHeader>
    <oddFooter>&amp;C&amp;16 49</oddFooter>
  </headerFooter>
  <rowBreaks count="1" manualBreakCount="1">
    <brk id="36" max="28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6" tint="0.79998168889431442"/>
  </sheetPr>
  <dimension ref="A1:AB73"/>
  <sheetViews>
    <sheetView showGridLines="0" zoomScale="70" zoomScaleNormal="70" zoomScaleSheetLayoutView="85" workbookViewId="0">
      <pane xSplit="2" ySplit="5" topLeftCell="C25" activePane="bottomRight" state="frozen"/>
      <selection activeCell="C46" sqref="C46"/>
      <selection pane="topRight" activeCell="C46" sqref="C46"/>
      <selection pane="bottomLeft" activeCell="C46" sqref="C46"/>
      <selection pane="bottomRight" activeCell="C46" sqref="C46"/>
    </sheetView>
  </sheetViews>
  <sheetFormatPr defaultColWidth="19.375" defaultRowHeight="30" customHeight="1" x14ac:dyDescent="0.2"/>
  <cols>
    <col min="1" max="1" width="64.125" style="697" customWidth="1"/>
    <col min="2" max="2" width="8" style="400" hidden="1" customWidth="1"/>
    <col min="3" max="3" width="16.625" style="400" bestFit="1" customWidth="1"/>
    <col min="4" max="4" width="15" style="400" bestFit="1" customWidth="1"/>
    <col min="5" max="5" width="14.75" style="400" bestFit="1" customWidth="1"/>
    <col min="6" max="6" width="15.375" style="400" bestFit="1" customWidth="1"/>
    <col min="7" max="7" width="15" style="400" bestFit="1" customWidth="1"/>
    <col min="8" max="8" width="16.75" style="400" bestFit="1" customWidth="1"/>
    <col min="9" max="9" width="14.125" style="400" customWidth="1"/>
    <col min="10" max="10" width="15" style="400" bestFit="1" customWidth="1"/>
    <col min="11" max="11" width="13.375" style="400" bestFit="1" customWidth="1"/>
    <col min="12" max="12" width="15.375" style="400" bestFit="1" customWidth="1"/>
    <col min="13" max="13" width="13.875" style="400" bestFit="1" customWidth="1"/>
    <col min="14" max="14" width="15" style="400" bestFit="1" customWidth="1"/>
    <col min="15" max="15" width="15.125" style="400" bestFit="1" customWidth="1"/>
    <col min="16" max="16" width="13.875" style="400" bestFit="1" customWidth="1"/>
    <col min="17" max="17" width="15" style="400" bestFit="1" customWidth="1"/>
    <col min="18" max="18" width="15.375" style="400" customWidth="1"/>
    <col min="19" max="19" width="17.875" style="400" hidden="1" customWidth="1"/>
    <col min="20" max="20" width="18.25" style="400" bestFit="1" customWidth="1"/>
    <col min="21" max="21" width="14.375" style="400" bestFit="1" customWidth="1"/>
    <col min="22" max="22" width="15" style="400" bestFit="1" customWidth="1"/>
    <col min="23" max="23" width="17" style="400" bestFit="1" customWidth="1"/>
    <col min="24" max="24" width="13.375" style="400" bestFit="1" customWidth="1"/>
    <col min="25" max="25" width="15.625" style="400" customWidth="1"/>
    <col min="26" max="26" width="12" style="400" hidden="1" customWidth="1"/>
    <col min="27" max="27" width="14" style="400" customWidth="1"/>
    <col min="28" max="28" width="15.625" style="400" customWidth="1"/>
    <col min="29" max="16384" width="19.375" style="402"/>
  </cols>
  <sheetData>
    <row r="1" spans="1:28" ht="28.5" x14ac:dyDescent="0.2">
      <c r="A1" s="1730" t="s">
        <v>806</v>
      </c>
      <c r="B1" s="1730"/>
      <c r="C1" s="1730"/>
      <c r="D1" s="1730"/>
      <c r="E1" s="1730"/>
      <c r="F1" s="1730"/>
      <c r="G1" s="700"/>
      <c r="H1" s="700"/>
      <c r="I1" s="700"/>
      <c r="J1" s="700"/>
      <c r="K1" s="700"/>
      <c r="L1" s="700"/>
      <c r="M1" s="700"/>
      <c r="N1" s="700"/>
      <c r="O1" s="700"/>
      <c r="P1" s="700"/>
      <c r="Q1" s="700"/>
      <c r="R1" s="700"/>
      <c r="S1" s="700"/>
      <c r="T1" s="700"/>
      <c r="U1" s="700"/>
      <c r="V1" s="700"/>
      <c r="W1" s="700"/>
      <c r="X1" s="700"/>
      <c r="Y1" s="700"/>
      <c r="Z1" s="700"/>
      <c r="AA1" s="700"/>
      <c r="AB1" s="700"/>
    </row>
    <row r="2" spans="1:28" s="698" customFormat="1" ht="28.5" x14ac:dyDescent="0.2">
      <c r="A2" s="1730" t="s">
        <v>807</v>
      </c>
      <c r="B2" s="1730"/>
      <c r="C2" s="1730"/>
      <c r="D2" s="1730"/>
      <c r="E2" s="1730"/>
      <c r="F2" s="1730"/>
      <c r="G2" s="701"/>
      <c r="H2" s="701"/>
      <c r="I2" s="701"/>
      <c r="J2" s="701"/>
      <c r="K2" s="701"/>
      <c r="L2" s="701"/>
      <c r="M2" s="701"/>
      <c r="N2" s="701"/>
      <c r="O2" s="701"/>
      <c r="P2" s="701"/>
      <c r="Q2" s="701"/>
      <c r="R2" s="701"/>
      <c r="S2" s="701"/>
      <c r="T2" s="701"/>
      <c r="U2" s="701"/>
      <c r="V2" s="701"/>
      <c r="W2" s="701"/>
      <c r="X2" s="701"/>
      <c r="Y2" s="701"/>
      <c r="Z2" s="701"/>
      <c r="AA2" s="701"/>
      <c r="AB2" s="701"/>
    </row>
    <row r="3" spans="1:28" s="698" customFormat="1" ht="20.25" hidden="1" customHeight="1" x14ac:dyDescent="0.2">
      <c r="A3" s="401"/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1"/>
      <c r="AB3" s="327" t="s">
        <v>67</v>
      </c>
    </row>
    <row r="4" spans="1:28" ht="18.75" x14ac:dyDescent="0.2">
      <c r="A4" s="401"/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  <c r="V4" s="401"/>
      <c r="W4" s="401"/>
      <c r="X4" s="401"/>
      <c r="Y4" s="1731" t="s">
        <v>454</v>
      </c>
      <c r="Z4" s="1731"/>
      <c r="AA4" s="1731"/>
      <c r="AB4" s="1731"/>
    </row>
    <row r="5" spans="1:28" s="334" customFormat="1" ht="60" customHeight="1" x14ac:dyDescent="0.2">
      <c r="A5" s="1728" t="s">
        <v>0</v>
      </c>
      <c r="B5" s="1729"/>
      <c r="C5" s="702" t="s">
        <v>637</v>
      </c>
      <c r="D5" s="702" t="s">
        <v>159</v>
      </c>
      <c r="E5" s="702" t="s">
        <v>746</v>
      </c>
      <c r="F5" s="702" t="s">
        <v>160</v>
      </c>
      <c r="G5" s="702" t="s">
        <v>161</v>
      </c>
      <c r="H5" s="702" t="s">
        <v>162</v>
      </c>
      <c r="I5" s="702" t="s">
        <v>163</v>
      </c>
      <c r="J5" s="702" t="s">
        <v>164</v>
      </c>
      <c r="K5" s="702" t="s">
        <v>165</v>
      </c>
      <c r="L5" s="702" t="s">
        <v>166</v>
      </c>
      <c r="M5" s="702" t="s">
        <v>694</v>
      </c>
      <c r="N5" s="702" t="s">
        <v>167</v>
      </c>
      <c r="O5" s="702" t="s">
        <v>168</v>
      </c>
      <c r="P5" s="702" t="s">
        <v>169</v>
      </c>
      <c r="Q5" s="702" t="s">
        <v>170</v>
      </c>
      <c r="R5" s="702" t="s">
        <v>171</v>
      </c>
      <c r="S5" s="702" t="s">
        <v>172</v>
      </c>
      <c r="T5" s="702" t="s">
        <v>747</v>
      </c>
      <c r="U5" s="702" t="s">
        <v>1005</v>
      </c>
      <c r="V5" s="702" t="s">
        <v>173</v>
      </c>
      <c r="W5" s="702" t="s">
        <v>174</v>
      </c>
      <c r="X5" s="702" t="s">
        <v>696</v>
      </c>
      <c r="Y5" s="695" t="s">
        <v>175</v>
      </c>
      <c r="Z5" s="695" t="s">
        <v>177</v>
      </c>
      <c r="AA5" s="702" t="s">
        <v>178</v>
      </c>
      <c r="AB5" s="695" t="s">
        <v>176</v>
      </c>
    </row>
    <row r="6" spans="1:28" s="334" customFormat="1" ht="39" customHeight="1" x14ac:dyDescent="0.2">
      <c r="A6" s="820" t="s">
        <v>1</v>
      </c>
      <c r="B6" s="703"/>
      <c r="C6" s="539"/>
      <c r="D6" s="539"/>
      <c r="E6" s="539"/>
      <c r="F6" s="539"/>
      <c r="G6" s="539"/>
      <c r="H6" s="539"/>
      <c r="I6" s="539"/>
      <c r="J6" s="539"/>
      <c r="K6" s="539"/>
      <c r="L6" s="539"/>
      <c r="M6" s="539"/>
      <c r="N6" s="539"/>
      <c r="O6" s="539"/>
      <c r="P6" s="539"/>
      <c r="Q6" s="539"/>
      <c r="R6" s="539"/>
      <c r="S6" s="539"/>
      <c r="T6" s="539"/>
      <c r="U6" s="539"/>
      <c r="V6" s="539"/>
      <c r="W6" s="539"/>
      <c r="X6" s="539"/>
      <c r="Y6" s="537"/>
      <c r="Z6" s="537"/>
      <c r="AA6" s="539"/>
      <c r="AB6" s="537"/>
    </row>
    <row r="7" spans="1:28" s="334" customFormat="1" ht="39" customHeight="1" x14ac:dyDescent="0.2">
      <c r="A7" s="828" t="s">
        <v>2</v>
      </c>
      <c r="B7" s="704"/>
      <c r="C7" s="536">
        <v>11481.354632760218</v>
      </c>
      <c r="D7" s="536">
        <v>600215.00261345832</v>
      </c>
      <c r="E7" s="536">
        <v>5553.5769120750292</v>
      </c>
      <c r="F7" s="536">
        <v>174527.31558191648</v>
      </c>
      <c r="G7" s="536">
        <v>282305.95508602605</v>
      </c>
      <c r="H7" s="536">
        <v>118.49147714999999</v>
      </c>
      <c r="I7" s="536">
        <v>27528.231604960001</v>
      </c>
      <c r="J7" s="536">
        <v>502874.86148826435</v>
      </c>
      <c r="K7" s="536">
        <v>18665.322776699999</v>
      </c>
      <c r="L7" s="536">
        <v>243790.30997670002</v>
      </c>
      <c r="M7" s="536">
        <v>3251.98382287</v>
      </c>
      <c r="N7" s="536">
        <v>503570.76616018388</v>
      </c>
      <c r="O7" s="536">
        <v>71884.467508169997</v>
      </c>
      <c r="P7" s="536">
        <v>9134.7058914061963</v>
      </c>
      <c r="Q7" s="536">
        <v>116770.38794990999</v>
      </c>
      <c r="R7" s="536">
        <v>1690.1180500512</v>
      </c>
      <c r="S7" s="536">
        <v>0</v>
      </c>
      <c r="T7" s="536">
        <v>4912.6697331099995</v>
      </c>
      <c r="U7" s="536">
        <v>40308.690694309997</v>
      </c>
      <c r="V7" s="536">
        <v>409477.1299913784</v>
      </c>
      <c r="W7" s="536">
        <v>28106.374999732059</v>
      </c>
      <c r="X7" s="536">
        <v>13838.121369529999</v>
      </c>
      <c r="Y7" s="537">
        <v>3070005.8383206623</v>
      </c>
      <c r="Z7" s="538">
        <v>76.396678492033175</v>
      </c>
      <c r="AA7" s="536">
        <v>1074.1399187730594</v>
      </c>
      <c r="AB7" s="538">
        <v>0</v>
      </c>
    </row>
    <row r="8" spans="1:28" s="334" customFormat="1" ht="33" customHeight="1" x14ac:dyDescent="0.2">
      <c r="A8" s="829" t="s">
        <v>3</v>
      </c>
      <c r="B8" s="704" t="s">
        <v>4</v>
      </c>
      <c r="C8" s="539">
        <v>10338.132452157401</v>
      </c>
      <c r="D8" s="539">
        <v>579745.48353533202</v>
      </c>
      <c r="E8" s="539">
        <v>5546.1149567900002</v>
      </c>
      <c r="F8" s="539">
        <v>170168.25661841623</v>
      </c>
      <c r="G8" s="539">
        <v>280440.00617158972</v>
      </c>
      <c r="H8" s="539">
        <v>99.693614189999991</v>
      </c>
      <c r="I8" s="539">
        <v>27286.827774000001</v>
      </c>
      <c r="J8" s="539">
        <v>500699.43436588399</v>
      </c>
      <c r="K8" s="540">
        <v>17327.69551655</v>
      </c>
      <c r="L8" s="539">
        <v>239913.25328292002</v>
      </c>
      <c r="M8" s="539">
        <v>3207.4149768299999</v>
      </c>
      <c r="N8" s="539">
        <v>498420.56195033633</v>
      </c>
      <c r="O8" s="539">
        <v>70388.859234000003</v>
      </c>
      <c r="P8" s="539">
        <v>8456.8460848409304</v>
      </c>
      <c r="Q8" s="539">
        <v>116261.73282728999</v>
      </c>
      <c r="R8" s="539">
        <v>1667.730268</v>
      </c>
      <c r="S8" s="539"/>
      <c r="T8" s="539">
        <v>4854.9693844399999</v>
      </c>
      <c r="U8" s="539">
        <v>39306.888199809997</v>
      </c>
      <c r="V8" s="539">
        <v>404122.60524831997</v>
      </c>
      <c r="W8" s="539">
        <v>26155.596352348093</v>
      </c>
      <c r="X8" s="539">
        <v>13631.56244715</v>
      </c>
      <c r="Y8" s="537">
        <v>3018039.6652611946</v>
      </c>
      <c r="Z8" s="538">
        <v>75.103507330555132</v>
      </c>
      <c r="AA8" s="539">
        <v>579.11396157001309</v>
      </c>
      <c r="AB8" s="538">
        <v>3018618.7792227645</v>
      </c>
    </row>
    <row r="9" spans="1:28" s="334" customFormat="1" ht="33" customHeight="1" x14ac:dyDescent="0.2">
      <c r="A9" s="829" t="s">
        <v>5</v>
      </c>
      <c r="B9" s="704"/>
      <c r="C9" s="536">
        <v>1143.2221806028178</v>
      </c>
      <c r="D9" s="536">
        <v>20469.519078126319</v>
      </c>
      <c r="E9" s="536">
        <v>7.4619552850288668</v>
      </c>
      <c r="F9" s="536">
        <v>4359.0589635002452</v>
      </c>
      <c r="G9" s="536">
        <v>1865.9489144363256</v>
      </c>
      <c r="H9" s="536">
        <v>18.79786296</v>
      </c>
      <c r="I9" s="536">
        <v>241.40383095999999</v>
      </c>
      <c r="J9" s="536">
        <v>2175.4271223803339</v>
      </c>
      <c r="K9" s="536">
        <v>1337.62726015</v>
      </c>
      <c r="L9" s="536">
        <v>3877.0566937799999</v>
      </c>
      <c r="M9" s="536">
        <v>44.568846039999997</v>
      </c>
      <c r="N9" s="536">
        <v>5150.2042098475495</v>
      </c>
      <c r="O9" s="536">
        <v>1495.6082741699997</v>
      </c>
      <c r="P9" s="536">
        <v>677.85980656526601</v>
      </c>
      <c r="Q9" s="536">
        <v>508.65512261999999</v>
      </c>
      <c r="R9" s="536">
        <v>22.387782051200002</v>
      </c>
      <c r="S9" s="536">
        <v>0</v>
      </c>
      <c r="T9" s="536">
        <v>57.700348670000004</v>
      </c>
      <c r="U9" s="536">
        <v>1001.8024945</v>
      </c>
      <c r="V9" s="536">
        <v>5354.5247430584013</v>
      </c>
      <c r="W9" s="536">
        <v>1950.7786473839656</v>
      </c>
      <c r="X9" s="536">
        <v>206.55892237999998</v>
      </c>
      <c r="Y9" s="537">
        <v>51966.173059467445</v>
      </c>
      <c r="Z9" s="538">
        <v>1.2931711614780386</v>
      </c>
      <c r="AA9" s="536">
        <v>495.02595720304629</v>
      </c>
      <c r="AB9" s="538">
        <v>52461.199016670493</v>
      </c>
    </row>
    <row r="10" spans="1:28" s="334" customFormat="1" ht="33" customHeight="1" x14ac:dyDescent="0.2">
      <c r="A10" s="829" t="s">
        <v>6</v>
      </c>
      <c r="B10" s="704" t="s">
        <v>4</v>
      </c>
      <c r="C10" s="539">
        <v>309.51987155934336</v>
      </c>
      <c r="D10" s="539">
        <v>3210.2126265674201</v>
      </c>
      <c r="E10" s="539">
        <v>0.92386548375817701</v>
      </c>
      <c r="F10" s="539">
        <v>1243.5538967462744</v>
      </c>
      <c r="G10" s="539">
        <v>554.49375421440004</v>
      </c>
      <c r="H10" s="539">
        <v>11.13458018</v>
      </c>
      <c r="I10" s="539">
        <v>77.599611760000002</v>
      </c>
      <c r="J10" s="539">
        <v>615.87526439421401</v>
      </c>
      <c r="K10" s="540">
        <v>608.08782779000001</v>
      </c>
      <c r="L10" s="539">
        <v>922.99708042999998</v>
      </c>
      <c r="M10" s="539">
        <v>6.6253858000000001</v>
      </c>
      <c r="N10" s="539">
        <v>1064.2410506493159</v>
      </c>
      <c r="O10" s="539">
        <v>394.65702433999996</v>
      </c>
      <c r="P10" s="539">
        <v>181.56739784999999</v>
      </c>
      <c r="Q10" s="539">
        <v>147.69248650999998</v>
      </c>
      <c r="R10" s="539">
        <v>4.4310260912000006</v>
      </c>
      <c r="S10" s="539"/>
      <c r="T10" s="539">
        <v>34.519879250000002</v>
      </c>
      <c r="U10" s="539">
        <v>274.26412049999999</v>
      </c>
      <c r="V10" s="539">
        <v>1085.7033379724007</v>
      </c>
      <c r="W10" s="539">
        <v>136.21600701966682</v>
      </c>
      <c r="X10" s="539">
        <v>31.415052210000002</v>
      </c>
      <c r="Y10" s="537">
        <v>10915.731147317996</v>
      </c>
      <c r="Z10" s="538">
        <v>0.27163648764371562</v>
      </c>
      <c r="AA10" s="539">
        <v>26.8144143684843</v>
      </c>
      <c r="AB10" s="538">
        <v>10942.54556168648</v>
      </c>
    </row>
    <row r="11" spans="1:28" s="334" customFormat="1" ht="33" customHeight="1" x14ac:dyDescent="0.2">
      <c r="A11" s="829" t="s">
        <v>7</v>
      </c>
      <c r="B11" s="704" t="s">
        <v>4</v>
      </c>
      <c r="C11" s="539">
        <v>833.70230904347443</v>
      </c>
      <c r="D11" s="539">
        <v>17259.306451558899</v>
      </c>
      <c r="E11" s="539">
        <v>6.5380898012706901</v>
      </c>
      <c r="F11" s="539">
        <v>3115.5050667539713</v>
      </c>
      <c r="G11" s="539">
        <v>1311.4551602219256</v>
      </c>
      <c r="H11" s="539">
        <v>7.6632827800000003</v>
      </c>
      <c r="I11" s="539">
        <v>163.80421919999998</v>
      </c>
      <c r="J11" s="539">
        <v>1559.55185798612</v>
      </c>
      <c r="K11" s="540">
        <v>729.53943235999998</v>
      </c>
      <c r="L11" s="539">
        <v>2954.0596133499998</v>
      </c>
      <c r="M11" s="539">
        <v>37.94346024</v>
      </c>
      <c r="N11" s="539">
        <v>4085.9631591982338</v>
      </c>
      <c r="O11" s="539">
        <v>1100.9512498299998</v>
      </c>
      <c r="P11" s="539">
        <v>496.29240871526599</v>
      </c>
      <c r="Q11" s="539">
        <v>360.96263611000001</v>
      </c>
      <c r="R11" s="539">
        <v>17.956755960000002</v>
      </c>
      <c r="S11" s="539"/>
      <c r="T11" s="539">
        <v>23.180469420000001</v>
      </c>
      <c r="U11" s="539">
        <v>727.53837399999998</v>
      </c>
      <c r="V11" s="539">
        <v>4268.8214050860006</v>
      </c>
      <c r="W11" s="539">
        <v>1814.5626403642987</v>
      </c>
      <c r="X11" s="539">
        <v>175.14387016999999</v>
      </c>
      <c r="Y11" s="537">
        <v>41050.44191214945</v>
      </c>
      <c r="Z11" s="538">
        <v>1.0215346738343229</v>
      </c>
      <c r="AA11" s="539">
        <v>468.21154283456201</v>
      </c>
      <c r="AB11" s="538">
        <v>41518.653454984014</v>
      </c>
    </row>
    <row r="12" spans="1:28" s="334" customFormat="1" ht="39" customHeight="1" x14ac:dyDescent="0.2">
      <c r="A12" s="819" t="s">
        <v>8</v>
      </c>
      <c r="B12" s="705" t="s">
        <v>9</v>
      </c>
      <c r="C12" s="539">
        <v>231.85036962072166</v>
      </c>
      <c r="D12" s="539">
        <v>741.99267337000003</v>
      </c>
      <c r="E12" s="539">
        <v>12.844266810000001</v>
      </c>
      <c r="F12" s="539">
        <v>1395.4410044900003</v>
      </c>
      <c r="G12" s="539">
        <v>434.49828194999992</v>
      </c>
      <c r="H12" s="539">
        <v>0.41425153999999997</v>
      </c>
      <c r="I12" s="539">
        <v>84.417562419999982</v>
      </c>
      <c r="J12" s="539">
        <v>107.99875937999501</v>
      </c>
      <c r="K12" s="541">
        <v>356.71049389999996</v>
      </c>
      <c r="L12" s="539">
        <v>7712.0202931700005</v>
      </c>
      <c r="M12" s="539">
        <v>4.5999999999999996</v>
      </c>
      <c r="N12" s="539">
        <v>719.58827220000001</v>
      </c>
      <c r="O12" s="539">
        <v>75.038670620000005</v>
      </c>
      <c r="P12" s="539">
        <v>48.2274348999998</v>
      </c>
      <c r="Q12" s="539">
        <v>473.51357629</v>
      </c>
      <c r="R12" s="539">
        <v>6.4878380599999996</v>
      </c>
      <c r="S12" s="539"/>
      <c r="T12" s="539">
        <v>16.79730511</v>
      </c>
      <c r="U12" s="539">
        <v>271.13884345999998</v>
      </c>
      <c r="V12" s="539">
        <v>1333.8451129500008</v>
      </c>
      <c r="W12" s="539">
        <v>549.54882248000001</v>
      </c>
      <c r="X12" s="539">
        <v>18.222515630000007</v>
      </c>
      <c r="Y12" s="537">
        <v>14595.196348350719</v>
      </c>
      <c r="Z12" s="538">
        <v>0.36319947963453419</v>
      </c>
      <c r="AA12" s="547">
        <v>0</v>
      </c>
      <c r="AB12" s="542">
        <v>14595.196348350719</v>
      </c>
    </row>
    <row r="13" spans="1:28" s="334" customFormat="1" ht="39" customHeight="1" x14ac:dyDescent="0.2">
      <c r="A13" s="819" t="s">
        <v>10</v>
      </c>
      <c r="B13" s="705" t="s">
        <v>11</v>
      </c>
      <c r="C13" s="539">
        <v>75.592589750000002</v>
      </c>
      <c r="D13" s="539">
        <v>90584.657033009993</v>
      </c>
      <c r="E13" s="539">
        <v>10.970393400000001</v>
      </c>
      <c r="F13" s="539">
        <v>5878.2315289200005</v>
      </c>
      <c r="G13" s="539">
        <v>3330.1782310099998</v>
      </c>
      <c r="H13" s="539">
        <v>1.5526999999999999E-2</v>
      </c>
      <c r="I13" s="539">
        <v>144.56161620999998</v>
      </c>
      <c r="J13" s="539">
        <v>2209.4882479541102</v>
      </c>
      <c r="K13" s="541">
        <v>237.8877842</v>
      </c>
      <c r="L13" s="539">
        <v>933.21604828000011</v>
      </c>
      <c r="M13" s="539">
        <v>60.11349405</v>
      </c>
      <c r="N13" s="539">
        <v>547.78085825999995</v>
      </c>
      <c r="O13" s="539">
        <v>657.20698682</v>
      </c>
      <c r="P13" s="539">
        <v>596.90635772999804</v>
      </c>
      <c r="Q13" s="539">
        <v>1145.7749894900001</v>
      </c>
      <c r="R13" s="539">
        <v>14.578263099999999</v>
      </c>
      <c r="S13" s="539"/>
      <c r="T13" s="539">
        <v>92.499757189999997</v>
      </c>
      <c r="U13" s="539">
        <v>0.58918499999999996</v>
      </c>
      <c r="V13" s="539">
        <v>21465.71477051</v>
      </c>
      <c r="W13" s="539">
        <v>184.87003093999999</v>
      </c>
      <c r="X13" s="539">
        <v>57.49771461000001</v>
      </c>
      <c r="Y13" s="537">
        <v>128228.3314074341</v>
      </c>
      <c r="Z13" s="538">
        <v>3.1909446183536563</v>
      </c>
      <c r="AA13" s="547">
        <v>47.50342071</v>
      </c>
      <c r="AB13" s="542">
        <v>128275.8348281441</v>
      </c>
    </row>
    <row r="14" spans="1:28" s="334" customFormat="1" ht="39" customHeight="1" x14ac:dyDescent="0.2">
      <c r="A14" s="819" t="s">
        <v>12</v>
      </c>
      <c r="B14" s="706" t="s">
        <v>13</v>
      </c>
      <c r="C14" s="547">
        <v>0</v>
      </c>
      <c r="D14" s="547">
        <v>0</v>
      </c>
      <c r="E14" s="547">
        <v>0</v>
      </c>
      <c r="F14" s="547">
        <v>8.8782967399999997</v>
      </c>
      <c r="G14" s="547">
        <v>0</v>
      </c>
      <c r="H14" s="547">
        <v>0</v>
      </c>
      <c r="I14" s="547">
        <v>0</v>
      </c>
      <c r="J14" s="547">
        <v>0</v>
      </c>
      <c r="K14" s="547">
        <v>0</v>
      </c>
      <c r="L14" s="547">
        <v>0</v>
      </c>
      <c r="M14" s="547">
        <v>0</v>
      </c>
      <c r="N14" s="547">
        <v>0</v>
      </c>
      <c r="O14" s="547">
        <v>9.1355780000000006</v>
      </c>
      <c r="P14" s="547">
        <v>0</v>
      </c>
      <c r="Q14" s="547">
        <v>0</v>
      </c>
      <c r="R14" s="547">
        <v>0</v>
      </c>
      <c r="S14" s="539"/>
      <c r="T14" s="547">
        <v>0</v>
      </c>
      <c r="U14" s="547">
        <v>0</v>
      </c>
      <c r="V14" s="547">
        <v>0.75564509999999407</v>
      </c>
      <c r="W14" s="547">
        <v>2.6222170700000005</v>
      </c>
      <c r="X14" s="539">
        <v>0</v>
      </c>
      <c r="Y14" s="537">
        <v>21.391736909999995</v>
      </c>
      <c r="Z14" s="538">
        <v>5.323304687893986E-4</v>
      </c>
      <c r="AA14" s="547">
        <v>0</v>
      </c>
      <c r="AB14" s="538">
        <v>21.391736909999995</v>
      </c>
    </row>
    <row r="15" spans="1:28" s="334" customFormat="1" ht="39" customHeight="1" x14ac:dyDescent="0.2">
      <c r="A15" s="819" t="s">
        <v>14</v>
      </c>
      <c r="B15" s="704"/>
      <c r="C15" s="536">
        <v>0</v>
      </c>
      <c r="D15" s="536">
        <v>0</v>
      </c>
      <c r="E15" s="536">
        <v>0</v>
      </c>
      <c r="F15" s="536">
        <v>0</v>
      </c>
      <c r="G15" s="536">
        <v>0</v>
      </c>
      <c r="H15" s="536">
        <v>0</v>
      </c>
      <c r="I15" s="536">
        <v>0</v>
      </c>
      <c r="J15" s="536">
        <v>0</v>
      </c>
      <c r="K15" s="536">
        <v>0</v>
      </c>
      <c r="L15" s="536">
        <v>17695</v>
      </c>
      <c r="M15" s="536">
        <v>0</v>
      </c>
      <c r="N15" s="536">
        <v>13838.388422280001</v>
      </c>
      <c r="O15" s="536">
        <v>534.70000000000005</v>
      </c>
      <c r="P15" s="536">
        <v>0</v>
      </c>
      <c r="Q15" s="536">
        <v>0</v>
      </c>
      <c r="R15" s="536">
        <v>0</v>
      </c>
      <c r="S15" s="536">
        <v>0</v>
      </c>
      <c r="T15" s="536">
        <v>0</v>
      </c>
      <c r="U15" s="536">
        <v>0</v>
      </c>
      <c r="V15" s="536">
        <v>0</v>
      </c>
      <c r="W15" s="536">
        <v>750</v>
      </c>
      <c r="X15" s="536">
        <v>0</v>
      </c>
      <c r="Y15" s="537">
        <v>32818.088422280001</v>
      </c>
      <c r="Z15" s="538">
        <v>0.8166736748916128</v>
      </c>
      <c r="AA15" s="536">
        <v>0</v>
      </c>
      <c r="AB15" s="538">
        <v>32818.088422280001</v>
      </c>
    </row>
    <row r="16" spans="1:28" s="334" customFormat="1" ht="33" customHeight="1" x14ac:dyDescent="0.2">
      <c r="A16" s="829" t="s">
        <v>15</v>
      </c>
      <c r="B16" s="704" t="s">
        <v>16</v>
      </c>
      <c r="C16" s="547">
        <v>0</v>
      </c>
      <c r="D16" s="547">
        <v>0</v>
      </c>
      <c r="E16" s="547">
        <v>0</v>
      </c>
      <c r="F16" s="547">
        <v>0</v>
      </c>
      <c r="G16" s="547">
        <v>0</v>
      </c>
      <c r="H16" s="547">
        <v>0</v>
      </c>
      <c r="I16" s="547">
        <v>0</v>
      </c>
      <c r="J16" s="547">
        <v>0</v>
      </c>
      <c r="K16" s="547">
        <v>0</v>
      </c>
      <c r="L16" s="547">
        <v>0</v>
      </c>
      <c r="M16" s="547">
        <v>0</v>
      </c>
      <c r="N16" s="547">
        <v>0</v>
      </c>
      <c r="O16" s="547">
        <v>0</v>
      </c>
      <c r="P16" s="547">
        <v>0</v>
      </c>
      <c r="Q16" s="547">
        <v>0</v>
      </c>
      <c r="R16" s="547">
        <v>0</v>
      </c>
      <c r="S16" s="539"/>
      <c r="T16" s="547">
        <v>0</v>
      </c>
      <c r="U16" s="547">
        <v>0</v>
      </c>
      <c r="V16" s="547">
        <v>0</v>
      </c>
      <c r="W16" s="547">
        <v>0</v>
      </c>
      <c r="X16" s="547">
        <v>0</v>
      </c>
      <c r="Y16" s="537">
        <v>0</v>
      </c>
      <c r="Z16" s="538">
        <v>0</v>
      </c>
      <c r="AA16" s="547">
        <v>0</v>
      </c>
      <c r="AB16" s="538">
        <v>0</v>
      </c>
    </row>
    <row r="17" spans="1:28" s="334" customFormat="1" ht="33" customHeight="1" x14ac:dyDescent="0.2">
      <c r="A17" s="829" t="s">
        <v>17</v>
      </c>
      <c r="B17" s="704" t="s">
        <v>16</v>
      </c>
      <c r="C17" s="547">
        <v>0</v>
      </c>
      <c r="D17" s="547">
        <v>0</v>
      </c>
      <c r="E17" s="547">
        <v>0</v>
      </c>
      <c r="F17" s="547">
        <v>0</v>
      </c>
      <c r="G17" s="547">
        <v>0</v>
      </c>
      <c r="H17" s="547">
        <v>0</v>
      </c>
      <c r="I17" s="547">
        <v>0</v>
      </c>
      <c r="J17" s="547">
        <v>0</v>
      </c>
      <c r="K17" s="547">
        <v>0</v>
      </c>
      <c r="L17" s="539">
        <v>17695</v>
      </c>
      <c r="M17" s="547">
        <v>0</v>
      </c>
      <c r="N17" s="547">
        <v>13838.388422280001</v>
      </c>
      <c r="O17" s="547">
        <v>534.70000000000005</v>
      </c>
      <c r="P17" s="547">
        <v>0</v>
      </c>
      <c r="Q17" s="539">
        <v>0</v>
      </c>
      <c r="R17" s="547">
        <v>0</v>
      </c>
      <c r="S17" s="539"/>
      <c r="T17" s="547">
        <v>0</v>
      </c>
      <c r="U17" s="547">
        <v>0</v>
      </c>
      <c r="V17" s="547">
        <v>0</v>
      </c>
      <c r="W17" s="539">
        <v>750</v>
      </c>
      <c r="X17" s="547">
        <v>0</v>
      </c>
      <c r="Y17" s="537">
        <v>32818.088422280001</v>
      </c>
      <c r="Z17" s="538">
        <v>0.8166736748916128</v>
      </c>
      <c r="AA17" s="547">
        <v>0</v>
      </c>
      <c r="AB17" s="538">
        <v>32818.088422280001</v>
      </c>
    </row>
    <row r="18" spans="1:28" s="334" customFormat="1" ht="39" customHeight="1" x14ac:dyDescent="0.2">
      <c r="A18" s="819" t="s">
        <v>18</v>
      </c>
      <c r="B18" s="704"/>
      <c r="C18" s="536">
        <v>260.13721070133192</v>
      </c>
      <c r="D18" s="536">
        <v>2434.6633349200001</v>
      </c>
      <c r="E18" s="536">
        <v>6.2592047599999994</v>
      </c>
      <c r="F18" s="536">
        <v>496.29188147999992</v>
      </c>
      <c r="G18" s="536">
        <v>958.95205576000001</v>
      </c>
      <c r="H18" s="536">
        <v>0</v>
      </c>
      <c r="I18" s="536">
        <v>85.789367691563669</v>
      </c>
      <c r="J18" s="536">
        <v>1309.88147804</v>
      </c>
      <c r="K18" s="536">
        <v>761.20737461999988</v>
      </c>
      <c r="L18" s="536">
        <v>318.84445508000005</v>
      </c>
      <c r="M18" s="536">
        <v>23.402618080000003</v>
      </c>
      <c r="N18" s="536">
        <v>349.27261623588754</v>
      </c>
      <c r="O18" s="536">
        <v>50.724645350000003</v>
      </c>
      <c r="P18" s="536">
        <v>8.5217433499999604</v>
      </c>
      <c r="Q18" s="536">
        <v>354.03599687000002</v>
      </c>
      <c r="R18" s="536">
        <v>6.8547116900000011</v>
      </c>
      <c r="S18" s="536">
        <v>0</v>
      </c>
      <c r="T18" s="536">
        <v>81.323438080000003</v>
      </c>
      <c r="U18" s="536">
        <v>450.88946202</v>
      </c>
      <c r="V18" s="536">
        <v>351.51976631999992</v>
      </c>
      <c r="W18" s="536">
        <v>220.02756114999528</v>
      </c>
      <c r="X18" s="536">
        <v>10.938158509999999</v>
      </c>
      <c r="Y18" s="537">
        <v>8539.5370807087802</v>
      </c>
      <c r="Z18" s="538">
        <v>0.21250522089644375</v>
      </c>
      <c r="AA18" s="536">
        <v>304.19050063999998</v>
      </c>
      <c r="AB18" s="538">
        <v>8843.7275813487795</v>
      </c>
    </row>
    <row r="19" spans="1:28" s="334" customFormat="1" ht="33" customHeight="1" x14ac:dyDescent="0.2">
      <c r="A19" s="829" t="s">
        <v>19</v>
      </c>
      <c r="B19" s="704" t="s">
        <v>20</v>
      </c>
      <c r="C19" s="547">
        <v>0</v>
      </c>
      <c r="D19" s="547">
        <v>13.595038599999999</v>
      </c>
      <c r="E19" s="547">
        <v>0</v>
      </c>
      <c r="F19" s="547">
        <v>0</v>
      </c>
      <c r="G19" s="547">
        <v>0</v>
      </c>
      <c r="H19" s="547">
        <v>0</v>
      </c>
      <c r="I19" s="547">
        <v>0</v>
      </c>
      <c r="J19" s="547">
        <v>0</v>
      </c>
      <c r="K19" s="540">
        <v>643.31345465999993</v>
      </c>
      <c r="L19" s="539">
        <v>18.47244444</v>
      </c>
      <c r="M19" s="547">
        <v>0</v>
      </c>
      <c r="N19" s="547">
        <v>0</v>
      </c>
      <c r="O19" s="547">
        <v>0</v>
      </c>
      <c r="P19" s="547">
        <v>0</v>
      </c>
      <c r="Q19" s="539">
        <v>0</v>
      </c>
      <c r="R19" s="547">
        <v>0</v>
      </c>
      <c r="S19" s="539"/>
      <c r="T19" s="547">
        <v>0</v>
      </c>
      <c r="U19" s="539">
        <v>147.75932468000002</v>
      </c>
      <c r="V19" s="547">
        <v>0</v>
      </c>
      <c r="W19" s="539">
        <v>69.36268613</v>
      </c>
      <c r="X19" s="547">
        <v>0</v>
      </c>
      <c r="Y19" s="537">
        <v>892.50294851000001</v>
      </c>
      <c r="Z19" s="538">
        <v>2.2209814704394142E-2</v>
      </c>
      <c r="AA19" s="547">
        <v>0</v>
      </c>
      <c r="AB19" s="538">
        <v>892.50294851000001</v>
      </c>
    </row>
    <row r="20" spans="1:28" s="334" customFormat="1" ht="33" customHeight="1" x14ac:dyDescent="0.2">
      <c r="A20" s="829" t="s">
        <v>21</v>
      </c>
      <c r="B20" s="704" t="s">
        <v>22</v>
      </c>
      <c r="C20" s="539">
        <v>107.47595759000001</v>
      </c>
      <c r="D20" s="539">
        <v>2421.0682963200002</v>
      </c>
      <c r="E20" s="539">
        <v>6.2592047599999994</v>
      </c>
      <c r="F20" s="539">
        <v>496.29188147999992</v>
      </c>
      <c r="G20" s="539">
        <v>958.95205576000001</v>
      </c>
      <c r="H20" s="547">
        <v>0</v>
      </c>
      <c r="I20" s="539">
        <v>85.789367691563669</v>
      </c>
      <c r="J20" s="539">
        <v>1309.88147804</v>
      </c>
      <c r="K20" s="540">
        <v>117.89391995999999</v>
      </c>
      <c r="L20" s="539">
        <v>300.37201064000004</v>
      </c>
      <c r="M20" s="539">
        <v>23.402618080000003</v>
      </c>
      <c r="N20" s="539">
        <v>349.27261623588754</v>
      </c>
      <c r="O20" s="539">
        <v>50.724645350000003</v>
      </c>
      <c r="P20" s="539">
        <v>8.5217433499999604</v>
      </c>
      <c r="Q20" s="539">
        <v>354.03599687000002</v>
      </c>
      <c r="R20" s="539">
        <v>5.2630626900000008</v>
      </c>
      <c r="S20" s="539"/>
      <c r="T20" s="539">
        <v>81.323438080000003</v>
      </c>
      <c r="U20" s="539">
        <v>303.13013733999998</v>
      </c>
      <c r="V20" s="539">
        <v>351.51976631999992</v>
      </c>
      <c r="W20" s="539">
        <v>132.03423280999999</v>
      </c>
      <c r="X20" s="547">
        <v>10.938158509999999</v>
      </c>
      <c r="Y20" s="537">
        <v>7474.1505878774524</v>
      </c>
      <c r="Z20" s="538">
        <v>0.18599322266287932</v>
      </c>
      <c r="AA20" s="539">
        <v>304.19050063999998</v>
      </c>
      <c r="AB20" s="538">
        <v>7778.3410885174526</v>
      </c>
    </row>
    <row r="21" spans="1:28" s="334" customFormat="1" ht="33" customHeight="1" x14ac:dyDescent="0.2">
      <c r="A21" s="829" t="s">
        <v>23</v>
      </c>
      <c r="B21" s="704"/>
      <c r="C21" s="547">
        <v>152.66125311133194</v>
      </c>
      <c r="D21" s="547">
        <v>0</v>
      </c>
      <c r="E21" s="547">
        <v>0</v>
      </c>
      <c r="F21" s="547">
        <v>0</v>
      </c>
      <c r="G21" s="547">
        <v>0</v>
      </c>
      <c r="H21" s="547">
        <v>0</v>
      </c>
      <c r="I21" s="539">
        <v>0</v>
      </c>
      <c r="J21" s="547">
        <v>0</v>
      </c>
      <c r="K21" s="547">
        <v>0</v>
      </c>
      <c r="L21" s="547">
        <v>0</v>
      </c>
      <c r="M21" s="539">
        <v>0</v>
      </c>
      <c r="N21" s="547">
        <v>0</v>
      </c>
      <c r="O21" s="547">
        <v>0</v>
      </c>
      <c r="P21" s="547">
        <v>0</v>
      </c>
      <c r="Q21" s="539">
        <v>0</v>
      </c>
      <c r="R21" s="539">
        <v>1.5916490000000001</v>
      </c>
      <c r="S21" s="539"/>
      <c r="T21" s="539">
        <v>0</v>
      </c>
      <c r="U21" s="547">
        <v>0</v>
      </c>
      <c r="V21" s="547">
        <v>0</v>
      </c>
      <c r="W21" s="547">
        <v>18.630642209995301</v>
      </c>
      <c r="X21" s="547">
        <v>0</v>
      </c>
      <c r="Y21" s="537">
        <v>172.88354432132724</v>
      </c>
      <c r="Z21" s="538">
        <v>4.3021835291702322E-3</v>
      </c>
      <c r="AA21" s="547">
        <v>0</v>
      </c>
      <c r="AB21" s="538">
        <v>172.88354432132724</v>
      </c>
    </row>
    <row r="22" spans="1:28" s="334" customFormat="1" ht="39" customHeight="1" x14ac:dyDescent="0.2">
      <c r="A22" s="828" t="s">
        <v>24</v>
      </c>
      <c r="B22" s="704"/>
      <c r="C22" s="547">
        <v>0</v>
      </c>
      <c r="D22" s="547">
        <v>0</v>
      </c>
      <c r="E22" s="547">
        <v>0</v>
      </c>
      <c r="F22" s="547">
        <v>0</v>
      </c>
      <c r="G22" s="547">
        <v>0</v>
      </c>
      <c r="H22" s="547">
        <v>0</v>
      </c>
      <c r="I22" s="547">
        <v>0</v>
      </c>
      <c r="J22" s="547">
        <v>0</v>
      </c>
      <c r="K22" s="547">
        <v>0</v>
      </c>
      <c r="L22" s="547">
        <v>0</v>
      </c>
      <c r="M22" s="547">
        <v>0</v>
      </c>
      <c r="N22" s="547">
        <v>0</v>
      </c>
      <c r="O22" s="547">
        <v>0</v>
      </c>
      <c r="P22" s="547">
        <v>0</v>
      </c>
      <c r="Q22" s="547">
        <v>0</v>
      </c>
      <c r="R22" s="547">
        <v>0</v>
      </c>
      <c r="S22" s="539"/>
      <c r="T22" s="547">
        <v>0</v>
      </c>
      <c r="U22" s="547">
        <v>0</v>
      </c>
      <c r="V22" s="547">
        <v>0</v>
      </c>
      <c r="W22" s="547">
        <v>0</v>
      </c>
      <c r="X22" s="547">
        <v>0</v>
      </c>
      <c r="Y22" s="537"/>
      <c r="Z22" s="538"/>
      <c r="AA22" s="547">
        <v>0</v>
      </c>
      <c r="AB22" s="538"/>
    </row>
    <row r="23" spans="1:28" s="334" customFormat="1" ht="39" customHeight="1" x14ac:dyDescent="0.2">
      <c r="A23" s="828" t="s">
        <v>25</v>
      </c>
      <c r="B23" s="704"/>
      <c r="C23" s="547">
        <v>0</v>
      </c>
      <c r="D23" s="547">
        <v>798.45686032000003</v>
      </c>
      <c r="E23" s="547">
        <v>0</v>
      </c>
      <c r="F23" s="547">
        <v>0</v>
      </c>
      <c r="G23" s="547">
        <v>18.057036000415117</v>
      </c>
      <c r="H23" s="547">
        <v>0</v>
      </c>
      <c r="I23" s="539">
        <v>38.776717409999996</v>
      </c>
      <c r="J23" s="547">
        <v>220.86405429739202</v>
      </c>
      <c r="K23" s="547">
        <v>0</v>
      </c>
      <c r="L23" s="539">
        <v>0</v>
      </c>
      <c r="M23" s="547">
        <v>0</v>
      </c>
      <c r="N23" s="539">
        <v>124.95806114999998</v>
      </c>
      <c r="O23" s="539">
        <v>172.06794146999999</v>
      </c>
      <c r="P23" s="539">
        <v>0</v>
      </c>
      <c r="Q23" s="539">
        <v>0</v>
      </c>
      <c r="R23" s="539">
        <v>0</v>
      </c>
      <c r="S23" s="539"/>
      <c r="T23" s="547">
        <v>0</v>
      </c>
      <c r="U23" s="539">
        <v>0</v>
      </c>
      <c r="V23" s="539">
        <v>720.87730859999999</v>
      </c>
      <c r="W23" s="539">
        <v>0</v>
      </c>
      <c r="X23" s="547">
        <v>1.34498428</v>
      </c>
      <c r="Y23" s="537">
        <v>2095.4029635278071</v>
      </c>
      <c r="Z23" s="538">
        <v>5.2143818268259222E-2</v>
      </c>
      <c r="AA23" s="539">
        <v>15.5861255</v>
      </c>
      <c r="AB23" s="538">
        <v>2110.989089027807</v>
      </c>
    </row>
    <row r="24" spans="1:28" s="334" customFormat="1" ht="39" customHeight="1" x14ac:dyDescent="0.2">
      <c r="A24" s="828" t="s">
        <v>26</v>
      </c>
      <c r="B24" s="704"/>
      <c r="C24" s="536">
        <v>1545.81858341</v>
      </c>
      <c r="D24" s="536">
        <v>31774.955680632102</v>
      </c>
      <c r="E24" s="536">
        <v>293.72829393000001</v>
      </c>
      <c r="F24" s="536">
        <v>4162.1799289225901</v>
      </c>
      <c r="G24" s="536">
        <v>2107.1458688802709</v>
      </c>
      <c r="H24" s="536">
        <v>17.081668919999998</v>
      </c>
      <c r="I24" s="536">
        <v>702.89418650999994</v>
      </c>
      <c r="J24" s="536">
        <v>9322.960567961949</v>
      </c>
      <c r="K24" s="536">
        <v>1214.7341827366929</v>
      </c>
      <c r="L24" s="536">
        <v>6094.1610154200007</v>
      </c>
      <c r="M24" s="536">
        <v>133.41582568999999</v>
      </c>
      <c r="N24" s="536">
        <v>9257.0481844056339</v>
      </c>
      <c r="O24" s="536">
        <v>1821.66735062</v>
      </c>
      <c r="P24" s="536">
        <v>232.4510173999991</v>
      </c>
      <c r="Q24" s="536">
        <v>4194.0836056705803</v>
      </c>
      <c r="R24" s="536">
        <v>22.375939840000001</v>
      </c>
      <c r="S24" s="536">
        <v>0</v>
      </c>
      <c r="T24" s="536">
        <v>80.500617919999996</v>
      </c>
      <c r="U24" s="536">
        <v>847.01229828999999</v>
      </c>
      <c r="V24" s="536">
        <v>8163.369544610001</v>
      </c>
      <c r="W24" s="536">
        <v>1756.9848216599999</v>
      </c>
      <c r="X24" s="536">
        <v>628.79188834000001</v>
      </c>
      <c r="Y24" s="537">
        <v>84373.361071769817</v>
      </c>
      <c r="Z24" s="538">
        <v>2.0996196354526142</v>
      </c>
      <c r="AA24" s="536">
        <v>24.460065649999997</v>
      </c>
      <c r="AB24" s="538">
        <v>84397.821137419814</v>
      </c>
    </row>
    <row r="25" spans="1:28" s="334" customFormat="1" ht="33" customHeight="1" x14ac:dyDescent="0.2">
      <c r="A25" s="830" t="s">
        <v>27</v>
      </c>
      <c r="B25" s="704" t="s">
        <v>28</v>
      </c>
      <c r="C25" s="539">
        <v>940.21374704999994</v>
      </c>
      <c r="D25" s="539">
        <v>16016.20962206</v>
      </c>
      <c r="E25" s="539">
        <v>95.746090340000009</v>
      </c>
      <c r="F25" s="539">
        <v>2307.8656985425905</v>
      </c>
      <c r="G25" s="539">
        <v>907.31687432999991</v>
      </c>
      <c r="H25" s="539">
        <v>1.5134146899999998</v>
      </c>
      <c r="I25" s="539">
        <v>341.04746797999996</v>
      </c>
      <c r="J25" s="539">
        <v>3917.2850604699997</v>
      </c>
      <c r="K25" s="540">
        <v>532.91811147669296</v>
      </c>
      <c r="L25" s="539">
        <v>2451.1067363700004</v>
      </c>
      <c r="M25" s="539">
        <v>98.740853319999999</v>
      </c>
      <c r="N25" s="539">
        <v>1812.7971723274127</v>
      </c>
      <c r="O25" s="539">
        <v>242.07591269999998</v>
      </c>
      <c r="P25" s="539">
        <v>91.0121000500001</v>
      </c>
      <c r="Q25" s="539">
        <v>2825.1760253347502</v>
      </c>
      <c r="R25" s="539">
        <v>8.7502924899999979</v>
      </c>
      <c r="S25" s="539"/>
      <c r="T25" s="539">
        <v>45.48693506</v>
      </c>
      <c r="U25" s="539">
        <v>381.49852561</v>
      </c>
      <c r="V25" s="539">
        <v>2544.2560523800003</v>
      </c>
      <c r="W25" s="539">
        <v>663.70273478000001</v>
      </c>
      <c r="X25" s="547">
        <v>323.0575728</v>
      </c>
      <c r="Y25" s="537">
        <v>36547.777000161441</v>
      </c>
      <c r="Z25" s="538">
        <v>0.90948646879681283</v>
      </c>
      <c r="AA25" s="539">
        <v>4.3400347199999993</v>
      </c>
      <c r="AB25" s="538">
        <v>36552.117034881441</v>
      </c>
    </row>
    <row r="26" spans="1:28" s="334" customFormat="1" ht="33" customHeight="1" x14ac:dyDescent="0.2">
      <c r="A26" s="830" t="s">
        <v>29</v>
      </c>
      <c r="B26" s="704" t="s">
        <v>28</v>
      </c>
      <c r="C26" s="539">
        <v>187.85065471999999</v>
      </c>
      <c r="D26" s="539">
        <v>3339.7296806500003</v>
      </c>
      <c r="E26" s="539">
        <v>29.979505270000001</v>
      </c>
      <c r="F26" s="539">
        <v>671.73862806</v>
      </c>
      <c r="G26" s="539">
        <v>213.02138244</v>
      </c>
      <c r="H26" s="539">
        <v>0.59730689999999997</v>
      </c>
      <c r="I26" s="539">
        <v>39.032454999999999</v>
      </c>
      <c r="J26" s="539">
        <v>575.02773736000006</v>
      </c>
      <c r="K26" s="540">
        <v>43.436462710000001</v>
      </c>
      <c r="L26" s="539">
        <v>228.985276</v>
      </c>
      <c r="M26" s="539">
        <v>15.334481039999998</v>
      </c>
      <c r="N26" s="539">
        <v>881.91519360999996</v>
      </c>
      <c r="O26" s="539">
        <v>1089.9339860600001</v>
      </c>
      <c r="P26" s="539">
        <v>40.015993990000005</v>
      </c>
      <c r="Q26" s="539">
        <v>91.521659799999995</v>
      </c>
      <c r="R26" s="539">
        <v>6.2100692000000004</v>
      </c>
      <c r="S26" s="539"/>
      <c r="T26" s="539">
        <v>9.6818120000000008</v>
      </c>
      <c r="U26" s="539">
        <v>130.58608699999999</v>
      </c>
      <c r="V26" s="539">
        <v>1316.689376</v>
      </c>
      <c r="W26" s="539">
        <v>137.96120805000001</v>
      </c>
      <c r="X26" s="547">
        <v>19.021741940000002</v>
      </c>
      <c r="Y26" s="537">
        <v>9068.2706978000006</v>
      </c>
      <c r="Z26" s="538">
        <v>0.22566268517506008</v>
      </c>
      <c r="AA26" s="539">
        <v>17.383009989999998</v>
      </c>
      <c r="AB26" s="538">
        <v>9085.6537077900011</v>
      </c>
    </row>
    <row r="27" spans="1:28" s="334" customFormat="1" ht="33" customHeight="1" x14ac:dyDescent="0.2">
      <c r="A27" s="830" t="s">
        <v>30</v>
      </c>
      <c r="B27" s="704" t="s">
        <v>31</v>
      </c>
      <c r="C27" s="539">
        <v>417.75418164000001</v>
      </c>
      <c r="D27" s="539">
        <v>12419.0163779221</v>
      </c>
      <c r="E27" s="539">
        <v>168.00269831999998</v>
      </c>
      <c r="F27" s="539">
        <v>1182.5756023199999</v>
      </c>
      <c r="G27" s="539">
        <v>986.80761211027095</v>
      </c>
      <c r="H27" s="539">
        <v>14.97094733</v>
      </c>
      <c r="I27" s="539">
        <v>322.81426352999995</v>
      </c>
      <c r="J27" s="539">
        <v>4830.64777013195</v>
      </c>
      <c r="K27" s="540">
        <v>638.37960854999994</v>
      </c>
      <c r="L27" s="539">
        <v>3414.06900305</v>
      </c>
      <c r="M27" s="539">
        <v>19.340491329999999</v>
      </c>
      <c r="N27" s="539">
        <v>6562.3358184682211</v>
      </c>
      <c r="O27" s="539">
        <v>489.65745186000004</v>
      </c>
      <c r="P27" s="539">
        <v>101.422923359999</v>
      </c>
      <c r="Q27" s="539">
        <v>1277.3859205358301</v>
      </c>
      <c r="R27" s="539">
        <v>7.41557815</v>
      </c>
      <c r="S27" s="539"/>
      <c r="T27" s="539">
        <v>25.331870859999999</v>
      </c>
      <c r="U27" s="539">
        <v>334.92768568000002</v>
      </c>
      <c r="V27" s="539">
        <v>4302.4241162300004</v>
      </c>
      <c r="W27" s="539">
        <v>955.32087882999986</v>
      </c>
      <c r="X27" s="547">
        <v>286.71257360000004</v>
      </c>
      <c r="Y27" s="537">
        <v>38757.313373808371</v>
      </c>
      <c r="Z27" s="538">
        <v>0.9644704814807411</v>
      </c>
      <c r="AA27" s="539">
        <v>2.7370209399999998</v>
      </c>
      <c r="AB27" s="538">
        <v>38760.050394748374</v>
      </c>
    </row>
    <row r="28" spans="1:28" s="334" customFormat="1" ht="39" customHeight="1" x14ac:dyDescent="0.2">
      <c r="A28" s="819" t="s">
        <v>32</v>
      </c>
      <c r="B28" s="704" t="s">
        <v>33</v>
      </c>
      <c r="C28" s="536">
        <v>0</v>
      </c>
      <c r="D28" s="536">
        <v>9832.9072178869992</v>
      </c>
      <c r="E28" s="536">
        <v>0</v>
      </c>
      <c r="F28" s="536">
        <v>611.58978973000012</v>
      </c>
      <c r="G28" s="536">
        <v>502.99464114880004</v>
      </c>
      <c r="H28" s="536">
        <v>0</v>
      </c>
      <c r="I28" s="536">
        <v>0</v>
      </c>
      <c r="J28" s="536">
        <v>241.83831362000302</v>
      </c>
      <c r="K28" s="536">
        <v>0</v>
      </c>
      <c r="L28" s="536">
        <v>1647.61322574</v>
      </c>
      <c r="M28" s="536">
        <v>0</v>
      </c>
      <c r="N28" s="536">
        <v>962.78933663132796</v>
      </c>
      <c r="O28" s="536">
        <v>1422.2569809300001</v>
      </c>
      <c r="P28" s="536">
        <v>0</v>
      </c>
      <c r="Q28" s="536">
        <v>564.97072633000005</v>
      </c>
      <c r="R28" s="536">
        <v>0</v>
      </c>
      <c r="S28" s="539"/>
      <c r="T28" s="536">
        <v>0</v>
      </c>
      <c r="U28" s="536">
        <v>121.650042</v>
      </c>
      <c r="V28" s="536">
        <v>2012.9448705499999</v>
      </c>
      <c r="W28" s="536">
        <v>1812.9021555199997</v>
      </c>
      <c r="X28" s="547">
        <v>0</v>
      </c>
      <c r="Y28" s="537">
        <v>19734.457300087131</v>
      </c>
      <c r="Z28" s="538">
        <v>0.49108929069471036</v>
      </c>
      <c r="AA28" s="547">
        <v>0</v>
      </c>
      <c r="AB28" s="538">
        <v>19734.457300087131</v>
      </c>
    </row>
    <row r="29" spans="1:28" s="334" customFormat="1" ht="39" customHeight="1" x14ac:dyDescent="0.2">
      <c r="A29" s="819" t="s">
        <v>669</v>
      </c>
      <c r="B29" s="704"/>
      <c r="C29" s="536">
        <v>0</v>
      </c>
      <c r="D29" s="536">
        <v>0</v>
      </c>
      <c r="E29" s="536">
        <v>0</v>
      </c>
      <c r="F29" s="536">
        <v>0</v>
      </c>
      <c r="G29" s="536">
        <v>0</v>
      </c>
      <c r="H29" s="536">
        <v>0</v>
      </c>
      <c r="I29" s="536">
        <v>0</v>
      </c>
      <c r="J29" s="536">
        <v>0</v>
      </c>
      <c r="K29" s="536">
        <v>0</v>
      </c>
      <c r="L29" s="536">
        <v>0</v>
      </c>
      <c r="M29" s="536">
        <v>0</v>
      </c>
      <c r="N29" s="536">
        <v>0</v>
      </c>
      <c r="O29" s="536">
        <v>0</v>
      </c>
      <c r="P29" s="536">
        <v>0</v>
      </c>
      <c r="Q29" s="536">
        <v>0</v>
      </c>
      <c r="R29" s="536">
        <v>0</v>
      </c>
      <c r="S29" s="539"/>
      <c r="T29" s="536">
        <v>0</v>
      </c>
      <c r="U29" s="536">
        <v>0</v>
      </c>
      <c r="V29" s="536">
        <v>0</v>
      </c>
      <c r="W29" s="536">
        <v>0</v>
      </c>
      <c r="X29" s="547">
        <v>0</v>
      </c>
      <c r="Y29" s="537">
        <v>0</v>
      </c>
      <c r="Z29" s="538">
        <v>0</v>
      </c>
      <c r="AA29" s="547">
        <v>0</v>
      </c>
      <c r="AB29" s="538">
        <v>0</v>
      </c>
    </row>
    <row r="30" spans="1:28" s="334" customFormat="1" ht="39" customHeight="1" x14ac:dyDescent="0.2">
      <c r="A30" s="819" t="s">
        <v>670</v>
      </c>
      <c r="B30" s="707"/>
      <c r="C30" s="536">
        <v>0</v>
      </c>
      <c r="D30" s="536">
        <v>522.59499347999997</v>
      </c>
      <c r="E30" s="536">
        <v>0</v>
      </c>
      <c r="F30" s="536">
        <v>0</v>
      </c>
      <c r="G30" s="536">
        <v>0</v>
      </c>
      <c r="H30" s="536">
        <v>0</v>
      </c>
      <c r="I30" s="536">
        <v>0</v>
      </c>
      <c r="J30" s="536">
        <v>0</v>
      </c>
      <c r="K30" s="536">
        <v>0</v>
      </c>
      <c r="L30" s="536">
        <v>0</v>
      </c>
      <c r="M30" s="536">
        <v>0</v>
      </c>
      <c r="N30" s="536">
        <v>0</v>
      </c>
      <c r="O30" s="536">
        <v>0</v>
      </c>
      <c r="P30" s="536">
        <v>0</v>
      </c>
      <c r="Q30" s="536">
        <v>0</v>
      </c>
      <c r="R30" s="536">
        <v>0</v>
      </c>
      <c r="S30" s="539"/>
      <c r="T30" s="536">
        <v>0</v>
      </c>
      <c r="U30" s="536">
        <v>0</v>
      </c>
      <c r="V30" s="536">
        <v>0</v>
      </c>
      <c r="W30" s="536">
        <v>0</v>
      </c>
      <c r="X30" s="547">
        <v>0</v>
      </c>
      <c r="Y30" s="537">
        <v>522.59499347999997</v>
      </c>
      <c r="Z30" s="538">
        <v>1.3004705463451829E-2</v>
      </c>
      <c r="AA30" s="547">
        <v>0</v>
      </c>
      <c r="AB30" s="537">
        <v>522.59499347999997</v>
      </c>
    </row>
    <row r="31" spans="1:28" s="334" customFormat="1" ht="39" customHeight="1" x14ac:dyDescent="0.2">
      <c r="A31" s="821" t="s">
        <v>687</v>
      </c>
      <c r="B31" s="836"/>
      <c r="C31" s="837">
        <v>13594.753386242272</v>
      </c>
      <c r="D31" s="837">
        <v>736905.23040707747</v>
      </c>
      <c r="E31" s="837">
        <v>5877.3790709750292</v>
      </c>
      <c r="F31" s="837">
        <v>187079.92801219909</v>
      </c>
      <c r="G31" s="837">
        <v>289657.78120077553</v>
      </c>
      <c r="H31" s="837">
        <v>136.00292460999998</v>
      </c>
      <c r="I31" s="837">
        <v>28584.671055201565</v>
      </c>
      <c r="J31" s="837">
        <v>516287.89290951786</v>
      </c>
      <c r="K31" s="837">
        <v>21235.862612156692</v>
      </c>
      <c r="L31" s="837">
        <v>278191.16501438996</v>
      </c>
      <c r="M31" s="837">
        <v>3473.5157606900002</v>
      </c>
      <c r="N31" s="837">
        <v>529370.59191134677</v>
      </c>
      <c r="O31" s="837">
        <v>76627.265661979996</v>
      </c>
      <c r="P31" s="837">
        <v>10020.812444786194</v>
      </c>
      <c r="Q31" s="837">
        <v>123502.76684456057</v>
      </c>
      <c r="R31" s="837">
        <v>1740.4148027412</v>
      </c>
      <c r="S31" s="837">
        <v>0</v>
      </c>
      <c r="T31" s="837">
        <v>5183.79085141</v>
      </c>
      <c r="U31" s="837">
        <v>41999.970525079996</v>
      </c>
      <c r="V31" s="837">
        <v>443526.15701001842</v>
      </c>
      <c r="W31" s="837">
        <v>33383.330608552053</v>
      </c>
      <c r="X31" s="837">
        <v>14554.916630899999</v>
      </c>
      <c r="Y31" s="838">
        <v>3360934.1996452101</v>
      </c>
      <c r="Z31" s="839">
        <v>83.636391266157233</v>
      </c>
      <c r="AA31" s="837">
        <v>1465.8800312730593</v>
      </c>
      <c r="AB31" s="838">
        <v>3362400.0796764833</v>
      </c>
    </row>
    <row r="32" spans="1:28" s="334" customFormat="1" ht="39" customHeight="1" x14ac:dyDescent="0.2">
      <c r="A32" s="820" t="s">
        <v>36</v>
      </c>
      <c r="B32" s="708"/>
      <c r="C32" s="536"/>
      <c r="D32" s="536"/>
      <c r="E32" s="536"/>
      <c r="F32" s="536"/>
      <c r="G32" s="536"/>
      <c r="H32" s="536"/>
      <c r="I32" s="536"/>
      <c r="J32" s="536"/>
      <c r="K32" s="536"/>
      <c r="L32" s="536"/>
      <c r="M32" s="536"/>
      <c r="N32" s="536"/>
      <c r="O32" s="536"/>
      <c r="P32" s="536"/>
      <c r="Q32" s="536"/>
      <c r="R32" s="536"/>
      <c r="S32" s="536"/>
      <c r="T32" s="536"/>
      <c r="U32" s="536"/>
      <c r="V32" s="536"/>
      <c r="W32" s="536"/>
      <c r="X32" s="547"/>
      <c r="Y32" s="537"/>
      <c r="Z32" s="543"/>
      <c r="AA32" s="539"/>
      <c r="AB32" s="543"/>
    </row>
    <row r="33" spans="1:28" s="334" customFormat="1" ht="39" customHeight="1" x14ac:dyDescent="0.2">
      <c r="A33" s="828" t="s">
        <v>37</v>
      </c>
      <c r="B33" s="708"/>
      <c r="C33" s="536">
        <v>1876.25</v>
      </c>
      <c r="D33" s="536">
        <v>0</v>
      </c>
      <c r="E33" s="536">
        <v>2800</v>
      </c>
      <c r="F33" s="536">
        <v>2950</v>
      </c>
      <c r="G33" s="536">
        <v>1707.566</v>
      </c>
      <c r="H33" s="536">
        <v>500</v>
      </c>
      <c r="I33" s="536">
        <v>1867.8372999999999</v>
      </c>
      <c r="J33" s="536">
        <v>30063.601709999999</v>
      </c>
      <c r="K33" s="536">
        <v>3777</v>
      </c>
      <c r="L33" s="536">
        <v>1355</v>
      </c>
      <c r="M33" s="536">
        <v>3240</v>
      </c>
      <c r="N33" s="536">
        <v>1000</v>
      </c>
      <c r="O33" s="536">
        <v>2360</v>
      </c>
      <c r="P33" s="536">
        <v>5984.375</v>
      </c>
      <c r="Q33" s="536">
        <v>20209.935239279999</v>
      </c>
      <c r="R33" s="536">
        <v>1073.0626999999999</v>
      </c>
      <c r="S33" s="536">
        <v>0</v>
      </c>
      <c r="T33" s="536">
        <v>1000</v>
      </c>
      <c r="U33" s="536">
        <v>2200</v>
      </c>
      <c r="V33" s="536">
        <v>11450</v>
      </c>
      <c r="W33" s="536">
        <v>2282.6250300000002</v>
      </c>
      <c r="X33" s="536">
        <v>3200</v>
      </c>
      <c r="Y33" s="537">
        <v>100897.25297927999</v>
      </c>
      <c r="Z33" s="538">
        <v>2.510814442230473</v>
      </c>
      <c r="AA33" s="536">
        <v>600</v>
      </c>
      <c r="AB33" s="543">
        <v>101497.25297927999</v>
      </c>
    </row>
    <row r="34" spans="1:28" s="334" customFormat="1" ht="33" customHeight="1" x14ac:dyDescent="0.2">
      <c r="A34" s="829" t="s">
        <v>983</v>
      </c>
      <c r="B34" s="704" t="s">
        <v>39</v>
      </c>
      <c r="C34" s="536">
        <v>1876.25</v>
      </c>
      <c r="D34" s="536">
        <v>0</v>
      </c>
      <c r="E34" s="536">
        <v>2800</v>
      </c>
      <c r="F34" s="536">
        <v>2950</v>
      </c>
      <c r="G34" s="536">
        <v>1707.566</v>
      </c>
      <c r="H34" s="536">
        <v>500</v>
      </c>
      <c r="I34" s="536">
        <v>1867.8372999999999</v>
      </c>
      <c r="J34" s="536">
        <v>30063.601709999999</v>
      </c>
      <c r="K34" s="536">
        <v>3777</v>
      </c>
      <c r="L34" s="536">
        <v>1355</v>
      </c>
      <c r="M34" s="536">
        <v>3240</v>
      </c>
      <c r="N34" s="536">
        <v>1000</v>
      </c>
      <c r="O34" s="536">
        <v>2360</v>
      </c>
      <c r="P34" s="536">
        <v>5984.375</v>
      </c>
      <c r="Q34" s="536">
        <v>20209.935239279999</v>
      </c>
      <c r="R34" s="536">
        <v>1073.0626999999999</v>
      </c>
      <c r="S34" s="539"/>
      <c r="T34" s="536">
        <v>1000</v>
      </c>
      <c r="U34" s="536">
        <v>2200</v>
      </c>
      <c r="V34" s="536">
        <v>11450</v>
      </c>
      <c r="W34" s="536">
        <v>2282.6250300000002</v>
      </c>
      <c r="X34" s="547">
        <v>3200</v>
      </c>
      <c r="Y34" s="537">
        <v>100897.25297927999</v>
      </c>
      <c r="Z34" s="538">
        <v>2.510814442230473</v>
      </c>
      <c r="AA34" s="539">
        <v>600</v>
      </c>
      <c r="AB34" s="538">
        <v>101497.25297927999</v>
      </c>
    </row>
    <row r="35" spans="1:28" s="334" customFormat="1" ht="33" customHeight="1" x14ac:dyDescent="0.2">
      <c r="A35" s="829" t="s">
        <v>984</v>
      </c>
      <c r="B35" s="704" t="s">
        <v>39</v>
      </c>
      <c r="C35" s="547">
        <v>0</v>
      </c>
      <c r="D35" s="547">
        <v>0</v>
      </c>
      <c r="E35" s="547">
        <v>0</v>
      </c>
      <c r="F35" s="547">
        <v>0</v>
      </c>
      <c r="G35" s="547">
        <v>0</v>
      </c>
      <c r="H35" s="547">
        <v>0</v>
      </c>
      <c r="I35" s="548">
        <v>0</v>
      </c>
      <c r="J35" s="547">
        <v>0</v>
      </c>
      <c r="K35" s="547">
        <v>0</v>
      </c>
      <c r="L35" s="547">
        <v>0</v>
      </c>
      <c r="M35" s="548">
        <v>0</v>
      </c>
      <c r="N35" s="548">
        <v>0</v>
      </c>
      <c r="O35" s="548">
        <v>0</v>
      </c>
      <c r="P35" s="548">
        <v>0</v>
      </c>
      <c r="Q35" s="548">
        <v>0</v>
      </c>
      <c r="R35" s="548">
        <v>0</v>
      </c>
      <c r="S35" s="539"/>
      <c r="T35" s="547">
        <v>0</v>
      </c>
      <c r="U35" s="547">
        <v>0</v>
      </c>
      <c r="V35" s="547">
        <v>0</v>
      </c>
      <c r="W35" s="547">
        <v>0</v>
      </c>
      <c r="X35" s="547">
        <v>0</v>
      </c>
      <c r="Y35" s="537">
        <v>0</v>
      </c>
      <c r="Z35" s="538">
        <v>0</v>
      </c>
      <c r="AA35" s="547">
        <v>0</v>
      </c>
      <c r="AB35" s="538">
        <v>0</v>
      </c>
    </row>
    <row r="36" spans="1:28" s="334" customFormat="1" ht="33" customHeight="1" x14ac:dyDescent="0.2">
      <c r="A36" s="829" t="s">
        <v>985</v>
      </c>
      <c r="B36" s="704" t="s">
        <v>39</v>
      </c>
      <c r="C36" s="547">
        <v>0</v>
      </c>
      <c r="D36" s="547">
        <v>0</v>
      </c>
      <c r="E36" s="547">
        <v>0</v>
      </c>
      <c r="F36" s="547">
        <v>0</v>
      </c>
      <c r="G36" s="547">
        <v>0</v>
      </c>
      <c r="H36" s="547">
        <v>0</v>
      </c>
      <c r="I36" s="548">
        <v>0</v>
      </c>
      <c r="J36" s="547">
        <v>0</v>
      </c>
      <c r="K36" s="547">
        <v>0</v>
      </c>
      <c r="L36" s="547">
        <v>0</v>
      </c>
      <c r="M36" s="548">
        <v>0</v>
      </c>
      <c r="N36" s="548">
        <v>0</v>
      </c>
      <c r="O36" s="548">
        <v>0</v>
      </c>
      <c r="P36" s="548">
        <v>0</v>
      </c>
      <c r="Q36" s="548">
        <v>0</v>
      </c>
      <c r="R36" s="548">
        <v>0</v>
      </c>
      <c r="S36" s="539"/>
      <c r="T36" s="547">
        <v>0</v>
      </c>
      <c r="U36" s="547">
        <v>0</v>
      </c>
      <c r="V36" s="547">
        <v>0</v>
      </c>
      <c r="W36" s="547">
        <v>0</v>
      </c>
      <c r="X36" s="547">
        <v>0</v>
      </c>
      <c r="Y36" s="537">
        <v>0</v>
      </c>
      <c r="Z36" s="538">
        <v>0</v>
      </c>
      <c r="AA36" s="547">
        <v>0</v>
      </c>
      <c r="AB36" s="538">
        <v>0</v>
      </c>
    </row>
    <row r="37" spans="1:28" s="711" customFormat="1" ht="57.75" customHeight="1" x14ac:dyDescent="0.2">
      <c r="A37" s="1440" t="s">
        <v>42</v>
      </c>
      <c r="B37" s="1441"/>
      <c r="C37" s="536">
        <v>1876.25</v>
      </c>
      <c r="D37" s="1442">
        <v>0</v>
      </c>
      <c r="E37" s="536">
        <v>2800</v>
      </c>
      <c r="F37" s="536">
        <v>2950</v>
      </c>
      <c r="G37" s="536">
        <v>1707.566</v>
      </c>
      <c r="H37" s="536">
        <v>500</v>
      </c>
      <c r="I37" s="536">
        <v>1867.8372999999999</v>
      </c>
      <c r="J37" s="536">
        <v>30063.601709999999</v>
      </c>
      <c r="K37" s="1443">
        <v>3777</v>
      </c>
      <c r="L37" s="536">
        <v>1355</v>
      </c>
      <c r="M37" s="536">
        <v>3240</v>
      </c>
      <c r="N37" s="536">
        <v>1000</v>
      </c>
      <c r="O37" s="536">
        <v>2360</v>
      </c>
      <c r="P37" s="536">
        <v>5984.375</v>
      </c>
      <c r="Q37" s="536">
        <v>20209.935239279999</v>
      </c>
      <c r="R37" s="536">
        <v>1073.0626999999999</v>
      </c>
      <c r="S37" s="536"/>
      <c r="T37" s="536">
        <v>1000</v>
      </c>
      <c r="U37" s="536">
        <v>2200</v>
      </c>
      <c r="V37" s="536">
        <v>11450</v>
      </c>
      <c r="W37" s="536">
        <v>2282.6250300000002</v>
      </c>
      <c r="X37" s="1442">
        <v>3200</v>
      </c>
      <c r="Y37" s="537">
        <v>100897.25297927999</v>
      </c>
      <c r="Z37" s="538">
        <v>2.510814442230473</v>
      </c>
      <c r="AA37" s="536">
        <v>600</v>
      </c>
      <c r="AB37" s="538">
        <v>101497.25297927999</v>
      </c>
    </row>
    <row r="38" spans="1:28" s="334" customFormat="1" ht="39" customHeight="1" x14ac:dyDescent="0.2">
      <c r="A38" s="819" t="s">
        <v>979</v>
      </c>
      <c r="B38" s="704" t="s">
        <v>39</v>
      </c>
      <c r="C38" s="547">
        <v>0</v>
      </c>
      <c r="D38" s="547">
        <v>0</v>
      </c>
      <c r="E38" s="547">
        <v>0</v>
      </c>
      <c r="F38" s="547">
        <v>0</v>
      </c>
      <c r="G38" s="548">
        <v>0</v>
      </c>
      <c r="H38" s="548">
        <v>0</v>
      </c>
      <c r="I38" s="548">
        <v>0</v>
      </c>
      <c r="J38" s="548">
        <v>0</v>
      </c>
      <c r="K38" s="548">
        <v>0</v>
      </c>
      <c r="L38" s="547">
        <v>0</v>
      </c>
      <c r="M38" s="548">
        <v>0</v>
      </c>
      <c r="N38" s="548">
        <v>0</v>
      </c>
      <c r="O38" s="548">
        <v>0</v>
      </c>
      <c r="P38" s="548">
        <v>0</v>
      </c>
      <c r="Q38" s="548">
        <v>0</v>
      </c>
      <c r="R38" s="548">
        <v>0</v>
      </c>
      <c r="S38" s="539"/>
      <c r="T38" s="547">
        <v>0</v>
      </c>
      <c r="U38" s="547">
        <v>0</v>
      </c>
      <c r="V38" s="547">
        <v>0</v>
      </c>
      <c r="W38" s="547">
        <v>0</v>
      </c>
      <c r="X38" s="547">
        <v>0</v>
      </c>
      <c r="Y38" s="544"/>
      <c r="Z38" s="538"/>
      <c r="AA38" s="547">
        <v>0</v>
      </c>
      <c r="AB38" s="545"/>
    </row>
    <row r="39" spans="1:28" s="334" customFormat="1" ht="39" customHeight="1" x14ac:dyDescent="0.2">
      <c r="A39" s="824" t="s">
        <v>980</v>
      </c>
      <c r="B39" s="704" t="s">
        <v>39</v>
      </c>
      <c r="C39" s="547">
        <v>0</v>
      </c>
      <c r="D39" s="539">
        <v>115.90280276</v>
      </c>
      <c r="E39" s="547">
        <v>0</v>
      </c>
      <c r="F39" s="547">
        <v>0</v>
      </c>
      <c r="G39" s="547">
        <v>0</v>
      </c>
      <c r="H39" s="548">
        <v>0</v>
      </c>
      <c r="I39" s="548">
        <v>0</v>
      </c>
      <c r="J39" s="548">
        <v>0</v>
      </c>
      <c r="K39" s="548">
        <v>0</v>
      </c>
      <c r="L39" s="547">
        <v>0</v>
      </c>
      <c r="M39" s="548">
        <v>0</v>
      </c>
      <c r="N39" s="548">
        <v>0</v>
      </c>
      <c r="O39" s="548">
        <v>0</v>
      </c>
      <c r="P39" s="548">
        <v>0</v>
      </c>
      <c r="Q39" s="548">
        <v>0</v>
      </c>
      <c r="R39" s="548">
        <v>0</v>
      </c>
      <c r="S39" s="539"/>
      <c r="T39" s="547">
        <v>0</v>
      </c>
      <c r="U39" s="547">
        <v>0</v>
      </c>
      <c r="V39" s="547">
        <v>0</v>
      </c>
      <c r="W39" s="547">
        <v>0</v>
      </c>
      <c r="X39" s="547">
        <v>0</v>
      </c>
      <c r="Y39" s="537">
        <v>115.90280276</v>
      </c>
      <c r="Z39" s="538">
        <v>2.8842255113185203E-3</v>
      </c>
      <c r="AA39" s="547">
        <v>0</v>
      </c>
      <c r="AB39" s="538">
        <v>115.90280276</v>
      </c>
    </row>
    <row r="40" spans="1:28" s="334" customFormat="1" ht="39" customHeight="1" x14ac:dyDescent="0.2">
      <c r="A40" s="824" t="s">
        <v>981</v>
      </c>
      <c r="B40" s="704" t="s">
        <v>39</v>
      </c>
      <c r="C40" s="547">
        <v>0</v>
      </c>
      <c r="D40" s="547">
        <v>0</v>
      </c>
      <c r="E40" s="547">
        <v>0</v>
      </c>
      <c r="F40" s="547">
        <v>0</v>
      </c>
      <c r="G40" s="539">
        <v>3360.9933461249998</v>
      </c>
      <c r="H40" s="548">
        <v>0</v>
      </c>
      <c r="I40" s="548">
        <v>1082.78611</v>
      </c>
      <c r="J40" s="548">
        <v>0</v>
      </c>
      <c r="K40" s="548">
        <v>0</v>
      </c>
      <c r="L40" s="547">
        <v>0</v>
      </c>
      <c r="M40" s="539">
        <v>412.25767060000004</v>
      </c>
      <c r="N40" s="539">
        <v>2358.93831116</v>
      </c>
      <c r="O40" s="548">
        <v>0</v>
      </c>
      <c r="P40" s="548">
        <v>-58.798175000000001</v>
      </c>
      <c r="Q40" s="548">
        <v>0</v>
      </c>
      <c r="R40" s="548">
        <v>0</v>
      </c>
      <c r="S40" s="539"/>
      <c r="T40" s="547">
        <v>0</v>
      </c>
      <c r="U40" s="547">
        <v>0</v>
      </c>
      <c r="V40" s="539">
        <v>19782.03012087</v>
      </c>
      <c r="W40" s="547">
        <v>0</v>
      </c>
      <c r="X40" s="547">
        <v>0</v>
      </c>
      <c r="Y40" s="537">
        <v>26938.207383754998</v>
      </c>
      <c r="Z40" s="538">
        <v>0.67035363352083877</v>
      </c>
      <c r="AA40" s="539">
        <v>79.162824999999998</v>
      </c>
      <c r="AB40" s="538">
        <v>27017.370208754997</v>
      </c>
    </row>
    <row r="41" spans="1:28" s="786" customFormat="1" ht="53.45" customHeight="1" x14ac:dyDescent="0.2">
      <c r="A41" s="1439" t="s">
        <v>982</v>
      </c>
      <c r="B41" s="783"/>
      <c r="C41" s="585">
        <v>-364.46313830374135</v>
      </c>
      <c r="D41" s="585">
        <v>-6528.9636435887041</v>
      </c>
      <c r="E41" s="779">
        <v>-110.580711591887</v>
      </c>
      <c r="F41" s="585">
        <v>-136.20896762454038</v>
      </c>
      <c r="G41" s="585">
        <v>8227.3242106890157</v>
      </c>
      <c r="H41" s="779">
        <v>22.29277901</v>
      </c>
      <c r="I41" s="779">
        <v>-1417.9475309300001</v>
      </c>
      <c r="J41" s="585">
        <v>-13813.498963750448</v>
      </c>
      <c r="K41" s="585">
        <v>86.868695289999991</v>
      </c>
      <c r="L41" s="585">
        <v>-12705.851524830001</v>
      </c>
      <c r="M41" s="585">
        <v>277.75432309000001</v>
      </c>
      <c r="N41" s="585">
        <v>8765.5682473999968</v>
      </c>
      <c r="O41" s="585">
        <v>3547.1848627500003</v>
      </c>
      <c r="P41" s="585">
        <v>906.862684743523</v>
      </c>
      <c r="Q41" s="585">
        <v>-11437.433191859998</v>
      </c>
      <c r="R41" s="585">
        <v>-2.0242956800000003</v>
      </c>
      <c r="S41" s="585">
        <v>0</v>
      </c>
      <c r="T41" s="585">
        <v>30.717852610000005</v>
      </c>
      <c r="U41" s="585">
        <v>-1271.7586275499998</v>
      </c>
      <c r="V41" s="585">
        <v>2331.15906963</v>
      </c>
      <c r="W41" s="585">
        <v>-3702.2358144748869</v>
      </c>
      <c r="X41" s="585">
        <v>-820.62032526999985</v>
      </c>
      <c r="Y41" s="784">
        <v>-28115.854010241674</v>
      </c>
      <c r="Z41" s="785">
        <v>-0.69965920993959374</v>
      </c>
      <c r="AA41" s="585">
        <v>-130.83062916999998</v>
      </c>
      <c r="AB41" s="785">
        <v>-28246.684639411673</v>
      </c>
    </row>
    <row r="42" spans="1:28" s="334" customFormat="1" ht="33" customHeight="1" x14ac:dyDescent="0.2">
      <c r="A42" s="825" t="s">
        <v>665</v>
      </c>
      <c r="B42" s="704"/>
      <c r="C42" s="536">
        <v>-400.11029502000002</v>
      </c>
      <c r="D42" s="539">
        <v>-33597.383625026203</v>
      </c>
      <c r="E42" s="536">
        <v>0</v>
      </c>
      <c r="F42" s="536">
        <v>-461.1377064945404</v>
      </c>
      <c r="G42" s="536">
        <v>2366.3892565899164</v>
      </c>
      <c r="H42" s="536">
        <v>0</v>
      </c>
      <c r="I42" s="779">
        <v>-1106.24120249</v>
      </c>
      <c r="J42" s="536">
        <v>-16229.902501909901</v>
      </c>
      <c r="K42" s="536">
        <v>0.72845335</v>
      </c>
      <c r="L42" s="536">
        <v>-11741.98269712</v>
      </c>
      <c r="M42" s="536">
        <v>145.92540492000001</v>
      </c>
      <c r="N42" s="536">
        <v>-293.30562123999999</v>
      </c>
      <c r="O42" s="536">
        <v>-1152.0046430999998</v>
      </c>
      <c r="P42" s="536">
        <v>866.48779868397105</v>
      </c>
      <c r="Q42" s="536">
        <v>-10702.39350142</v>
      </c>
      <c r="R42" s="536">
        <v>-2.0242956800000003</v>
      </c>
      <c r="S42" s="536"/>
      <c r="T42" s="536">
        <v>105.14763164</v>
      </c>
      <c r="U42" s="536">
        <v>-390.95323464999984</v>
      </c>
      <c r="V42" s="536">
        <v>-1506.8991695699999</v>
      </c>
      <c r="W42" s="536">
        <v>-2724.5836582625006</v>
      </c>
      <c r="X42" s="536">
        <v>-1054.4201547499999</v>
      </c>
      <c r="Y42" s="537">
        <v>-77878.663761549265</v>
      </c>
      <c r="Z42" s="538">
        <v>-1.9379999746302734</v>
      </c>
      <c r="AA42" s="536">
        <v>0</v>
      </c>
      <c r="AB42" s="538">
        <v>-77878.663761549265</v>
      </c>
    </row>
    <row r="43" spans="1:28" s="334" customFormat="1" ht="33" customHeight="1" x14ac:dyDescent="0.2">
      <c r="A43" s="825" t="s">
        <v>977</v>
      </c>
      <c r="B43" s="704"/>
      <c r="C43" s="536">
        <v>0</v>
      </c>
      <c r="D43" s="1055">
        <v>2020.302242925</v>
      </c>
      <c r="E43" s="536">
        <v>0</v>
      </c>
      <c r="F43" s="536">
        <v>0</v>
      </c>
      <c r="G43" s="536">
        <v>380.56899877000001</v>
      </c>
      <c r="H43" s="536">
        <v>0</v>
      </c>
      <c r="I43" s="536">
        <v>0</v>
      </c>
      <c r="J43" s="536">
        <v>2234.0782405</v>
      </c>
      <c r="K43" s="536">
        <v>0</v>
      </c>
      <c r="L43" s="536">
        <v>0</v>
      </c>
      <c r="M43" s="536">
        <v>0</v>
      </c>
      <c r="N43" s="536">
        <v>3741.8570658099998</v>
      </c>
      <c r="O43" s="536">
        <v>-604.67659434000007</v>
      </c>
      <c r="P43" s="536">
        <v>0</v>
      </c>
      <c r="Q43" s="536">
        <v>-349.20969279000002</v>
      </c>
      <c r="R43" s="536">
        <v>0</v>
      </c>
      <c r="S43" s="536"/>
      <c r="T43" s="536">
        <v>0</v>
      </c>
      <c r="U43" s="536">
        <v>31.971710039999998</v>
      </c>
      <c r="V43" s="536">
        <v>1805.7816961899996</v>
      </c>
      <c r="W43" s="536">
        <v>-512.90997572500055</v>
      </c>
      <c r="X43" s="536">
        <v>0</v>
      </c>
      <c r="Y43" s="1057">
        <v>8747.7636913799979</v>
      </c>
      <c r="Z43" s="1056">
        <v>0.21768691183343447</v>
      </c>
      <c r="AA43" s="536">
        <v>0</v>
      </c>
      <c r="AB43" s="1056">
        <v>8747.7636913799979</v>
      </c>
    </row>
    <row r="44" spans="1:28" s="334" customFormat="1" ht="33" customHeight="1" x14ac:dyDescent="0.2">
      <c r="A44" s="825" t="s">
        <v>978</v>
      </c>
      <c r="B44" s="704"/>
      <c r="C44" s="536">
        <v>0</v>
      </c>
      <c r="D44" s="539">
        <v>0</v>
      </c>
      <c r="E44" s="536">
        <v>0</v>
      </c>
      <c r="F44" s="536">
        <v>0</v>
      </c>
      <c r="G44" s="536">
        <v>0</v>
      </c>
      <c r="H44" s="536">
        <v>0</v>
      </c>
      <c r="I44" s="536">
        <v>0</v>
      </c>
      <c r="J44" s="536">
        <v>0</v>
      </c>
      <c r="K44" s="536">
        <v>0</v>
      </c>
      <c r="L44" s="536">
        <v>0</v>
      </c>
      <c r="M44" s="536">
        <v>0</v>
      </c>
      <c r="N44" s="536">
        <v>0</v>
      </c>
      <c r="O44" s="536">
        <v>0</v>
      </c>
      <c r="P44" s="536">
        <v>0</v>
      </c>
      <c r="Q44" s="536">
        <v>0</v>
      </c>
      <c r="R44" s="536">
        <v>0</v>
      </c>
      <c r="S44" s="536"/>
      <c r="T44" s="536">
        <v>0</v>
      </c>
      <c r="U44" s="536">
        <v>0</v>
      </c>
      <c r="V44" s="536">
        <v>0</v>
      </c>
      <c r="W44" s="536">
        <v>0</v>
      </c>
      <c r="X44" s="536">
        <v>0</v>
      </c>
      <c r="Y44" s="537">
        <v>0</v>
      </c>
      <c r="Z44" s="538">
        <v>0</v>
      </c>
      <c r="AA44" s="536">
        <v>0</v>
      </c>
      <c r="AB44" s="538">
        <v>0</v>
      </c>
    </row>
    <row r="45" spans="1:28" s="334" customFormat="1" ht="33" customHeight="1" x14ac:dyDescent="0.2">
      <c r="A45" s="825" t="s">
        <v>969</v>
      </c>
      <c r="B45" s="704"/>
      <c r="C45" s="536">
        <v>0</v>
      </c>
      <c r="D45" s="1055">
        <v>-440.41174492499999</v>
      </c>
      <c r="E45" s="536">
        <v>0</v>
      </c>
      <c r="F45" s="536">
        <v>0</v>
      </c>
      <c r="G45" s="536">
        <v>0</v>
      </c>
      <c r="H45" s="536">
        <v>0</v>
      </c>
      <c r="I45" s="536">
        <v>0</v>
      </c>
      <c r="J45" s="536">
        <v>0</v>
      </c>
      <c r="K45" s="536">
        <v>0</v>
      </c>
      <c r="L45" s="536">
        <v>0</v>
      </c>
      <c r="M45" s="536">
        <v>0</v>
      </c>
      <c r="N45" s="536">
        <v>0</v>
      </c>
      <c r="O45" s="536">
        <v>0</v>
      </c>
      <c r="P45" s="536">
        <v>0</v>
      </c>
      <c r="Q45" s="536">
        <v>37.364415100000002</v>
      </c>
      <c r="R45" s="536">
        <v>0</v>
      </c>
      <c r="S45" s="536"/>
      <c r="T45" s="536">
        <v>0</v>
      </c>
      <c r="U45" s="536">
        <v>41.825900709999999</v>
      </c>
      <c r="V45" s="536">
        <v>0</v>
      </c>
      <c r="W45" s="779">
        <v>-455.38221400000003</v>
      </c>
      <c r="X45" s="536">
        <v>0</v>
      </c>
      <c r="Y45" s="1057">
        <v>-816.60364311500007</v>
      </c>
      <c r="Z45" s="1056">
        <v>-2.0321070793990932E-2</v>
      </c>
      <c r="AA45" s="536">
        <v>0</v>
      </c>
      <c r="AB45" s="1056">
        <v>-816.60364311500007</v>
      </c>
    </row>
    <row r="46" spans="1:28" s="334" customFormat="1" ht="33" customHeight="1" x14ac:dyDescent="0.2">
      <c r="A46" s="825" t="s">
        <v>970</v>
      </c>
      <c r="B46" s="704"/>
      <c r="C46" s="536">
        <v>0</v>
      </c>
      <c r="D46" s="539">
        <v>0</v>
      </c>
      <c r="E46" s="536">
        <v>0</v>
      </c>
      <c r="F46" s="536">
        <v>0</v>
      </c>
      <c r="G46" s="536">
        <v>0</v>
      </c>
      <c r="H46" s="536">
        <v>0</v>
      </c>
      <c r="I46" s="536">
        <v>0</v>
      </c>
      <c r="J46" s="536">
        <v>0</v>
      </c>
      <c r="K46" s="536">
        <v>0</v>
      </c>
      <c r="L46" s="536">
        <v>0</v>
      </c>
      <c r="M46" s="536">
        <v>0</v>
      </c>
      <c r="N46" s="536">
        <v>0</v>
      </c>
      <c r="O46" s="536">
        <v>0</v>
      </c>
      <c r="P46" s="536">
        <v>0</v>
      </c>
      <c r="Q46" s="536">
        <v>0</v>
      </c>
      <c r="R46" s="536">
        <v>0</v>
      </c>
      <c r="S46" s="536"/>
      <c r="T46" s="536">
        <v>0</v>
      </c>
      <c r="U46" s="536">
        <v>0</v>
      </c>
      <c r="V46" s="536">
        <v>0</v>
      </c>
      <c r="W46" s="536">
        <v>0</v>
      </c>
      <c r="X46" s="536">
        <v>0</v>
      </c>
      <c r="Y46" s="537">
        <v>0</v>
      </c>
      <c r="Z46" s="538">
        <v>0</v>
      </c>
      <c r="AA46" s="536">
        <v>0</v>
      </c>
      <c r="AB46" s="538">
        <v>0</v>
      </c>
    </row>
    <row r="47" spans="1:28" s="334" customFormat="1" ht="33" customHeight="1" x14ac:dyDescent="0.2">
      <c r="A47" s="825" t="s">
        <v>971</v>
      </c>
      <c r="B47" s="704"/>
      <c r="C47" s="536">
        <v>0</v>
      </c>
      <c r="D47" s="539">
        <v>1790.4590975875001</v>
      </c>
      <c r="E47" s="536">
        <v>0</v>
      </c>
      <c r="F47" s="536">
        <v>324.92873887000002</v>
      </c>
      <c r="G47" s="536">
        <v>778.95966055601025</v>
      </c>
      <c r="H47" s="536">
        <v>0</v>
      </c>
      <c r="I47" s="536">
        <v>0</v>
      </c>
      <c r="J47" s="536">
        <v>10.2300789994511</v>
      </c>
      <c r="K47" s="536">
        <v>11.853834619999999</v>
      </c>
      <c r="L47" s="536">
        <v>0</v>
      </c>
      <c r="M47" s="536">
        <v>122.12909617</v>
      </c>
      <c r="N47" s="536">
        <v>0</v>
      </c>
      <c r="O47" s="536">
        <v>5303.86610019</v>
      </c>
      <c r="P47" s="536">
        <v>40.374886059551905</v>
      </c>
      <c r="Q47" s="536">
        <v>20.402081890000002</v>
      </c>
      <c r="R47" s="536">
        <v>0</v>
      </c>
      <c r="S47" s="536"/>
      <c r="T47" s="536">
        <v>0</v>
      </c>
      <c r="U47" s="536">
        <v>406.16797068</v>
      </c>
      <c r="V47" s="536">
        <v>0</v>
      </c>
      <c r="W47" s="536">
        <v>0.48386997000000348</v>
      </c>
      <c r="X47" s="536">
        <v>55.467925109999996</v>
      </c>
      <c r="Y47" s="537">
        <v>8865.3233407025145</v>
      </c>
      <c r="Z47" s="538">
        <v>0.22061236774652196</v>
      </c>
      <c r="AA47" s="536">
        <v>7.7710764900000004</v>
      </c>
      <c r="AB47" s="538">
        <v>8873.0944171925148</v>
      </c>
    </row>
    <row r="48" spans="1:28" s="334" customFormat="1" ht="33" customHeight="1" x14ac:dyDescent="0.2">
      <c r="A48" s="825" t="s">
        <v>666</v>
      </c>
      <c r="B48" s="704"/>
      <c r="C48" s="536">
        <v>0</v>
      </c>
      <c r="D48" s="539">
        <v>25287.141364849998</v>
      </c>
      <c r="E48" s="536">
        <v>0</v>
      </c>
      <c r="F48" s="536">
        <v>0</v>
      </c>
      <c r="G48" s="536">
        <v>1587.0601678583303</v>
      </c>
      <c r="H48" s="536">
        <v>0</v>
      </c>
      <c r="I48" s="779">
        <v>-670.92019854</v>
      </c>
      <c r="J48" s="536">
        <v>0</v>
      </c>
      <c r="K48" s="536">
        <v>0</v>
      </c>
      <c r="L48" s="536">
        <v>-941.98155138000004</v>
      </c>
      <c r="M48" s="536">
        <v>0</v>
      </c>
      <c r="N48" s="536">
        <v>5193.3568593399968</v>
      </c>
      <c r="O48" s="536">
        <v>0</v>
      </c>
      <c r="P48" s="536">
        <v>0</v>
      </c>
      <c r="Q48" s="779">
        <v>-538.61075919000007</v>
      </c>
      <c r="R48" s="536">
        <v>0</v>
      </c>
      <c r="S48" s="536"/>
      <c r="T48" s="779">
        <v>-80.055750669999995</v>
      </c>
      <c r="U48" s="779">
        <v>-1360.7709743299999</v>
      </c>
      <c r="V48" s="536">
        <v>2613.7342007400002</v>
      </c>
      <c r="W48" s="536">
        <v>17.326732378201886</v>
      </c>
      <c r="X48" s="536">
        <v>0</v>
      </c>
      <c r="Y48" s="537">
        <v>31106.280091056531</v>
      </c>
      <c r="Z48" s="538">
        <v>0.77407555697011721</v>
      </c>
      <c r="AA48" s="536">
        <v>-168.01345998615199</v>
      </c>
      <c r="AB48" s="538">
        <v>30938.266631070379</v>
      </c>
    </row>
    <row r="49" spans="1:28" s="334" customFormat="1" ht="33" customHeight="1" x14ac:dyDescent="0.2">
      <c r="A49" s="825" t="s">
        <v>667</v>
      </c>
      <c r="B49" s="704"/>
      <c r="C49" s="536">
        <v>0</v>
      </c>
      <c r="D49" s="539">
        <v>0</v>
      </c>
      <c r="E49" s="536">
        <v>0</v>
      </c>
      <c r="F49" s="536">
        <v>0</v>
      </c>
      <c r="G49" s="536">
        <v>0</v>
      </c>
      <c r="H49" s="536">
        <v>0</v>
      </c>
      <c r="I49" s="536">
        <v>0</v>
      </c>
      <c r="J49" s="536">
        <v>0</v>
      </c>
      <c r="K49" s="536">
        <v>0</v>
      </c>
      <c r="L49" s="536">
        <v>0</v>
      </c>
      <c r="M49" s="536">
        <v>0</v>
      </c>
      <c r="N49" s="536">
        <v>0</v>
      </c>
      <c r="O49" s="536">
        <v>0</v>
      </c>
      <c r="P49" s="536">
        <v>0</v>
      </c>
      <c r="Q49" s="536">
        <v>0</v>
      </c>
      <c r="R49" s="536">
        <v>0</v>
      </c>
      <c r="S49" s="536"/>
      <c r="T49" s="536">
        <v>0</v>
      </c>
      <c r="U49" s="536">
        <v>0</v>
      </c>
      <c r="V49" s="536">
        <v>0</v>
      </c>
      <c r="W49" s="536">
        <v>0</v>
      </c>
      <c r="X49" s="536">
        <v>0</v>
      </c>
      <c r="Y49" s="537">
        <v>0</v>
      </c>
      <c r="Z49" s="538">
        <v>0</v>
      </c>
      <c r="AA49" s="536">
        <v>0</v>
      </c>
      <c r="AB49" s="538">
        <v>0</v>
      </c>
    </row>
    <row r="50" spans="1:28" s="334" customFormat="1" ht="33" customHeight="1" x14ac:dyDescent="0.2">
      <c r="A50" s="825" t="s">
        <v>965</v>
      </c>
      <c r="B50" s="704"/>
      <c r="C50" s="779">
        <v>0</v>
      </c>
      <c r="D50" s="1055">
        <v>-1589.0709790000001</v>
      </c>
      <c r="E50" s="536">
        <v>0</v>
      </c>
      <c r="F50" s="536">
        <v>0</v>
      </c>
      <c r="G50" s="536">
        <v>0</v>
      </c>
      <c r="H50" s="536">
        <v>0</v>
      </c>
      <c r="I50" s="779">
        <v>4.726987369999998</v>
      </c>
      <c r="J50" s="536">
        <v>0</v>
      </c>
      <c r="K50" s="536">
        <v>0</v>
      </c>
      <c r="L50" s="779">
        <v>-21.887276329999999</v>
      </c>
      <c r="M50" s="536">
        <v>9.6998219999999993</v>
      </c>
      <c r="N50" s="536">
        <v>123.65994348999997</v>
      </c>
      <c r="O50" s="536">
        <v>0</v>
      </c>
      <c r="P50" s="536">
        <v>0</v>
      </c>
      <c r="Q50" s="536">
        <v>95.014264549999993</v>
      </c>
      <c r="R50" s="536">
        <v>0</v>
      </c>
      <c r="S50" s="536"/>
      <c r="T50" s="536">
        <v>5.6259716400000004</v>
      </c>
      <c r="U50" s="536">
        <v>0</v>
      </c>
      <c r="V50" s="536">
        <v>0</v>
      </c>
      <c r="W50" s="779">
        <v>-5.91993218</v>
      </c>
      <c r="X50" s="536">
        <v>15.309681550000001</v>
      </c>
      <c r="Y50" s="1057">
        <v>-1362.8415169100001</v>
      </c>
      <c r="Z50" s="1056">
        <v>-3.3914126124242598E-2</v>
      </c>
      <c r="AA50" s="536">
        <v>0</v>
      </c>
      <c r="AB50" s="1056">
        <v>-1362.8415169100001</v>
      </c>
    </row>
    <row r="51" spans="1:28" s="334" customFormat="1" ht="33" customHeight="1" x14ac:dyDescent="0.2">
      <c r="A51" s="825" t="s">
        <v>966</v>
      </c>
      <c r="B51" s="704"/>
      <c r="C51" s="536">
        <v>0</v>
      </c>
      <c r="D51" s="539">
        <v>0</v>
      </c>
      <c r="E51" s="536">
        <v>-110.580711591887</v>
      </c>
      <c r="F51" s="536">
        <v>0</v>
      </c>
      <c r="G51" s="536">
        <v>0</v>
      </c>
      <c r="H51" s="536">
        <v>22.29277901</v>
      </c>
      <c r="I51" s="536">
        <v>0</v>
      </c>
      <c r="J51" s="536">
        <v>0</v>
      </c>
      <c r="K51" s="536">
        <v>0</v>
      </c>
      <c r="L51" s="536">
        <v>0</v>
      </c>
      <c r="M51" s="536">
        <v>0</v>
      </c>
      <c r="N51" s="536">
        <v>0</v>
      </c>
      <c r="O51" s="536">
        <v>0</v>
      </c>
      <c r="P51" s="536">
        <v>0</v>
      </c>
      <c r="Q51" s="536">
        <v>0</v>
      </c>
      <c r="R51" s="536">
        <v>0</v>
      </c>
      <c r="S51" s="536"/>
      <c r="T51" s="536">
        <v>0</v>
      </c>
      <c r="U51" s="536">
        <v>0</v>
      </c>
      <c r="V51" s="536">
        <v>0</v>
      </c>
      <c r="W51" s="536">
        <v>0</v>
      </c>
      <c r="X51" s="536">
        <v>0</v>
      </c>
      <c r="Y51" s="537">
        <v>-88.287932581886992</v>
      </c>
      <c r="Z51" s="538">
        <v>-2.1970332160261563E-3</v>
      </c>
      <c r="AA51" s="536">
        <v>0</v>
      </c>
      <c r="AB51" s="538">
        <v>-88.287932581886992</v>
      </c>
    </row>
    <row r="52" spans="1:28" s="334" customFormat="1" ht="33" customHeight="1" x14ac:dyDescent="0.2">
      <c r="A52" s="825" t="s">
        <v>967</v>
      </c>
      <c r="B52" s="704"/>
      <c r="C52" s="536">
        <v>19.403175589999943</v>
      </c>
      <c r="D52" s="539">
        <v>0</v>
      </c>
      <c r="E52" s="536">
        <v>0</v>
      </c>
      <c r="F52" s="536">
        <v>0</v>
      </c>
      <c r="G52" s="536">
        <v>0</v>
      </c>
      <c r="H52" s="536">
        <v>0</v>
      </c>
      <c r="I52" s="536">
        <v>-354.48688272999993</v>
      </c>
      <c r="J52" s="536">
        <v>0</v>
      </c>
      <c r="K52" s="536">
        <v>0</v>
      </c>
      <c r="L52" s="536">
        <v>0</v>
      </c>
      <c r="M52" s="536">
        <v>0</v>
      </c>
      <c r="N52" s="536">
        <v>0</v>
      </c>
      <c r="O52" s="536">
        <v>0</v>
      </c>
      <c r="P52" s="536">
        <v>0</v>
      </c>
      <c r="Q52" s="536">
        <v>0</v>
      </c>
      <c r="R52" s="536">
        <v>0</v>
      </c>
      <c r="S52" s="536"/>
      <c r="T52" s="536">
        <v>0</v>
      </c>
      <c r="U52" s="536">
        <v>0</v>
      </c>
      <c r="V52" s="536">
        <v>581.45765772999994</v>
      </c>
      <c r="W52" s="536">
        <v>0</v>
      </c>
      <c r="X52" s="536">
        <v>-163.02222282000002</v>
      </c>
      <c r="Y52" s="537">
        <v>83.351727769999911</v>
      </c>
      <c r="Z52" s="538">
        <v>2.0741964294385294E-3</v>
      </c>
      <c r="AA52" s="779">
        <v>-29.411754326152</v>
      </c>
      <c r="AB52" s="538">
        <v>53.939973443847911</v>
      </c>
    </row>
    <row r="53" spans="1:28" s="334" customFormat="1" ht="33" customHeight="1" x14ac:dyDescent="0.2">
      <c r="A53" s="825" t="s">
        <v>968</v>
      </c>
      <c r="B53" s="704"/>
      <c r="C53" s="536">
        <v>55.050332306258596</v>
      </c>
      <c r="D53" s="539">
        <v>0</v>
      </c>
      <c r="E53" s="536">
        <v>0</v>
      </c>
      <c r="F53" s="536">
        <v>0</v>
      </c>
      <c r="G53" s="536">
        <v>3114.3461269147592</v>
      </c>
      <c r="H53" s="536">
        <v>0</v>
      </c>
      <c r="I53" s="536">
        <v>0</v>
      </c>
      <c r="J53" s="536">
        <v>172.09521866</v>
      </c>
      <c r="K53" s="536">
        <v>74.286407319999995</v>
      </c>
      <c r="L53" s="536">
        <v>0</v>
      </c>
      <c r="M53" s="536">
        <v>0</v>
      </c>
      <c r="N53" s="536">
        <v>0</v>
      </c>
      <c r="O53" s="536">
        <v>0</v>
      </c>
      <c r="P53" s="536">
        <v>0</v>
      </c>
      <c r="Q53" s="536">
        <v>0</v>
      </c>
      <c r="R53" s="536">
        <v>0</v>
      </c>
      <c r="S53" s="536"/>
      <c r="T53" s="536">
        <v>0</v>
      </c>
      <c r="U53" s="536">
        <v>0</v>
      </c>
      <c r="V53" s="536">
        <v>0</v>
      </c>
      <c r="W53" s="536">
        <v>-21.25063665558735</v>
      </c>
      <c r="X53" s="536">
        <v>0</v>
      </c>
      <c r="Y53" s="537">
        <v>3394.5274485454302</v>
      </c>
      <c r="Z53" s="538">
        <v>8.447235470430392E-2</v>
      </c>
      <c r="AA53" s="536">
        <v>0</v>
      </c>
      <c r="AB53" s="538">
        <v>3394.5274485454302</v>
      </c>
    </row>
    <row r="54" spans="1:28" s="334" customFormat="1" ht="39" customHeight="1" x14ac:dyDescent="0.2">
      <c r="A54" s="824" t="s">
        <v>54</v>
      </c>
      <c r="B54" s="709"/>
      <c r="C54" s="585">
        <v>3607.5146314943649</v>
      </c>
      <c r="D54" s="585">
        <v>172428.98546089002</v>
      </c>
      <c r="E54" s="779">
        <v>-1144.3651612085</v>
      </c>
      <c r="F54" s="585">
        <v>26902.484772819163</v>
      </c>
      <c r="G54" s="585">
        <v>42233.239991508621</v>
      </c>
      <c r="H54" s="779">
        <v>-71.750624590000044</v>
      </c>
      <c r="I54" s="585">
        <v>1630.0444955000007</v>
      </c>
      <c r="J54" s="585">
        <v>51132.9424062373</v>
      </c>
      <c r="K54" s="779">
        <v>-829.28615325023907</v>
      </c>
      <c r="L54" s="585">
        <v>41210.728776660006</v>
      </c>
      <c r="M54" s="779">
        <v>-3309.8821334700001</v>
      </c>
      <c r="N54" s="585">
        <v>88544.582757321768</v>
      </c>
      <c r="O54" s="585">
        <v>18145.860316670001</v>
      </c>
      <c r="P54" s="779">
        <v>-2689.4721842928202</v>
      </c>
      <c r="Q54" s="585">
        <v>21064.244696950002</v>
      </c>
      <c r="R54" s="779">
        <v>-125.43557858999999</v>
      </c>
      <c r="S54" s="779">
        <v>0</v>
      </c>
      <c r="T54" s="779">
        <v>44.893378049999995</v>
      </c>
      <c r="U54" s="585">
        <v>9630.0402798160139</v>
      </c>
      <c r="V54" s="585">
        <v>82805.794291058264</v>
      </c>
      <c r="W54" s="779">
        <v>4660.7880823228988</v>
      </c>
      <c r="X54" s="779">
        <v>1865.29334303</v>
      </c>
      <c r="Y54" s="537">
        <v>557737.24584492692</v>
      </c>
      <c r="Z54" s="538">
        <v>13.879215642519702</v>
      </c>
      <c r="AA54" s="536">
        <v>690.53749397462707</v>
      </c>
      <c r="AB54" s="538">
        <v>558427.78333890159</v>
      </c>
    </row>
    <row r="55" spans="1:28" s="334" customFormat="1" ht="33" customHeight="1" x14ac:dyDescent="0.2">
      <c r="A55" s="825" t="s">
        <v>972</v>
      </c>
      <c r="B55" s="704" t="s">
        <v>39</v>
      </c>
      <c r="C55" s="814">
        <v>0</v>
      </c>
      <c r="D55" s="816">
        <v>0</v>
      </c>
      <c r="E55" s="816">
        <v>0</v>
      </c>
      <c r="F55" s="816">
        <v>400</v>
      </c>
      <c r="G55" s="816">
        <v>570.79999999999995</v>
      </c>
      <c r="H55" s="816">
        <v>2.1983697700000002</v>
      </c>
      <c r="I55" s="816">
        <v>252.50000000300005</v>
      </c>
      <c r="J55" s="816">
        <v>570.15912248000006</v>
      </c>
      <c r="K55" s="816">
        <v>0</v>
      </c>
      <c r="L55" s="816">
        <v>135.5</v>
      </c>
      <c r="M55" s="814">
        <v>1.52630449</v>
      </c>
      <c r="N55" s="814">
        <v>384.50403148999999</v>
      </c>
      <c r="O55" s="814">
        <v>237.74266234000001</v>
      </c>
      <c r="P55" s="814">
        <v>0</v>
      </c>
      <c r="Q55" s="814">
        <v>1147.0016804100001</v>
      </c>
      <c r="R55" s="814">
        <v>14.993651810000001</v>
      </c>
      <c r="S55" s="814"/>
      <c r="T55" s="814">
        <v>24.600591959999999</v>
      </c>
      <c r="U55" s="814">
        <v>227.71496200000001</v>
      </c>
      <c r="V55" s="814">
        <v>1160</v>
      </c>
      <c r="W55" s="814">
        <v>177.22</v>
      </c>
      <c r="X55" s="814">
        <v>2.68</v>
      </c>
      <c r="Y55" s="537">
        <v>5309.1413767530003</v>
      </c>
      <c r="Z55" s="538">
        <v>0.13211726237316176</v>
      </c>
      <c r="AA55" s="539">
        <v>60</v>
      </c>
      <c r="AB55" s="538">
        <v>5369.1413767530003</v>
      </c>
    </row>
    <row r="56" spans="1:28" s="334" customFormat="1" ht="33" customHeight="1" x14ac:dyDescent="0.2">
      <c r="A56" s="825" t="s">
        <v>973</v>
      </c>
      <c r="B56" s="704" t="s">
        <v>39</v>
      </c>
      <c r="C56" s="816">
        <v>3607.5146314943649</v>
      </c>
      <c r="D56" s="816">
        <v>172428.98546089002</v>
      </c>
      <c r="E56" s="817">
        <v>-1144.3651612085</v>
      </c>
      <c r="F56" s="816">
        <v>26502.484772819163</v>
      </c>
      <c r="G56" s="816">
        <v>41662.439991508618</v>
      </c>
      <c r="H56" s="817">
        <v>-73.948994360000043</v>
      </c>
      <c r="I56" s="816">
        <v>1377.5444954970008</v>
      </c>
      <c r="J56" s="816">
        <v>50562.783283757301</v>
      </c>
      <c r="K56" s="818">
        <v>-829.28615325023907</v>
      </c>
      <c r="L56" s="816">
        <v>41075.228776660006</v>
      </c>
      <c r="M56" s="817">
        <v>-3311.4084379599999</v>
      </c>
      <c r="N56" s="814">
        <v>88160.078725831772</v>
      </c>
      <c r="O56" s="814">
        <v>17908.117654330003</v>
      </c>
      <c r="P56" s="817">
        <v>-2689.4721842928202</v>
      </c>
      <c r="Q56" s="814">
        <v>19917.24301654</v>
      </c>
      <c r="R56" s="817">
        <v>-140.42923039999999</v>
      </c>
      <c r="S56" s="814"/>
      <c r="T56" s="817">
        <v>20.29278609</v>
      </c>
      <c r="U56" s="814">
        <v>9402.3253178160139</v>
      </c>
      <c r="V56" s="814">
        <v>81645.794291058264</v>
      </c>
      <c r="W56" s="817">
        <v>4483.5680823228986</v>
      </c>
      <c r="X56" s="817">
        <v>1862.6133430299999</v>
      </c>
      <c r="Y56" s="537">
        <v>552428.1044681737</v>
      </c>
      <c r="Z56" s="538">
        <v>13.747098380146536</v>
      </c>
      <c r="AA56" s="539">
        <v>630.53749397462707</v>
      </c>
      <c r="AB56" s="538">
        <v>553058.64196214837</v>
      </c>
    </row>
    <row r="57" spans="1:28" s="334" customFormat="1" ht="39" customHeight="1" x14ac:dyDescent="0.2">
      <c r="A57" s="824" t="s">
        <v>974</v>
      </c>
      <c r="B57" s="704" t="s">
        <v>39</v>
      </c>
      <c r="C57" s="814">
        <v>0</v>
      </c>
      <c r="D57" s="814">
        <v>0</v>
      </c>
      <c r="E57" s="814">
        <v>0</v>
      </c>
      <c r="F57" s="814">
        <v>0</v>
      </c>
      <c r="G57" s="814">
        <v>0</v>
      </c>
      <c r="H57" s="814">
        <v>0</v>
      </c>
      <c r="I57" s="814">
        <v>0</v>
      </c>
      <c r="J57" s="814">
        <v>0</v>
      </c>
      <c r="K57" s="814">
        <v>0</v>
      </c>
      <c r="L57" s="814">
        <v>0</v>
      </c>
      <c r="M57" s="814">
        <v>0</v>
      </c>
      <c r="N57" s="814">
        <v>0</v>
      </c>
      <c r="O57" s="814">
        <v>0</v>
      </c>
      <c r="P57" s="814">
        <v>0</v>
      </c>
      <c r="Q57" s="814">
        <v>0</v>
      </c>
      <c r="R57" s="814">
        <v>0</v>
      </c>
      <c r="S57" s="814"/>
      <c r="T57" s="814">
        <v>0</v>
      </c>
      <c r="U57" s="814">
        <v>0</v>
      </c>
      <c r="V57" s="814">
        <v>0</v>
      </c>
      <c r="W57" s="814"/>
      <c r="X57" s="814">
        <v>0</v>
      </c>
      <c r="Y57" s="537">
        <v>0</v>
      </c>
      <c r="Z57" s="538">
        <v>0</v>
      </c>
      <c r="AA57" s="547">
        <v>0</v>
      </c>
      <c r="AB57" s="538">
        <v>0</v>
      </c>
    </row>
    <row r="58" spans="1:28" s="780" customFormat="1" ht="39" customHeight="1" x14ac:dyDescent="0.2">
      <c r="A58" s="827" t="s">
        <v>975</v>
      </c>
      <c r="B58" s="832"/>
      <c r="C58" s="833">
        <v>5119.3014931906237</v>
      </c>
      <c r="D58" s="833">
        <v>166015.92462006133</v>
      </c>
      <c r="E58" s="833">
        <v>1545.054127199613</v>
      </c>
      <c r="F58" s="833">
        <v>29716.275805194622</v>
      </c>
      <c r="G58" s="833">
        <v>55529.123548322634</v>
      </c>
      <c r="H58" s="833">
        <v>450.54215441999997</v>
      </c>
      <c r="I58" s="833">
        <v>3162.7203745700008</v>
      </c>
      <c r="J58" s="833">
        <v>67383.045152486855</v>
      </c>
      <c r="K58" s="833">
        <v>3034.5825420397605</v>
      </c>
      <c r="L58" s="833">
        <v>29859.877251830003</v>
      </c>
      <c r="M58" s="833">
        <v>620.12986021999996</v>
      </c>
      <c r="N58" s="833">
        <v>100669.08931588176</v>
      </c>
      <c r="O58" s="833">
        <v>24053.045179420002</v>
      </c>
      <c r="P58" s="833">
        <v>4142.9673254507024</v>
      </c>
      <c r="Q58" s="833">
        <v>29836.746744370001</v>
      </c>
      <c r="R58" s="833">
        <v>945.60282572999995</v>
      </c>
      <c r="S58" s="833">
        <v>0</v>
      </c>
      <c r="T58" s="833">
        <v>1075.6112306599998</v>
      </c>
      <c r="U58" s="833">
        <v>10558.281652266014</v>
      </c>
      <c r="V58" s="833">
        <v>116368.98348155827</v>
      </c>
      <c r="W58" s="833">
        <v>3241.1772978480121</v>
      </c>
      <c r="X58" s="833">
        <v>4244.6730177600002</v>
      </c>
      <c r="Y58" s="833">
        <v>657572.75500048033</v>
      </c>
      <c r="Z58" s="834">
        <v>16.363608733842742</v>
      </c>
      <c r="AA58" s="833">
        <v>1238.8696898046271</v>
      </c>
      <c r="AB58" s="833">
        <v>658811.62469028495</v>
      </c>
    </row>
    <row r="59" spans="1:28" s="780" customFormat="1" ht="39" customHeight="1" x14ac:dyDescent="0.2">
      <c r="A59" s="827" t="s">
        <v>976</v>
      </c>
      <c r="B59" s="832"/>
      <c r="C59" s="833">
        <v>18714.054879432893</v>
      </c>
      <c r="D59" s="833">
        <v>902921.15502713877</v>
      </c>
      <c r="E59" s="833">
        <v>7422.4331981746418</v>
      </c>
      <c r="F59" s="833">
        <v>216796.20381739372</v>
      </c>
      <c r="G59" s="833">
        <v>345186.90474909818</v>
      </c>
      <c r="H59" s="833">
        <v>586.5450790299999</v>
      </c>
      <c r="I59" s="833">
        <v>31747.391429771567</v>
      </c>
      <c r="J59" s="833">
        <v>583670.93806200475</v>
      </c>
      <c r="K59" s="833">
        <v>24270.445154196452</v>
      </c>
      <c r="L59" s="833">
        <v>308051.04226621997</v>
      </c>
      <c r="M59" s="833">
        <v>4093.6456209100002</v>
      </c>
      <c r="N59" s="833">
        <v>630039.68122722849</v>
      </c>
      <c r="O59" s="833">
        <v>100680.3108414</v>
      </c>
      <c r="P59" s="833">
        <v>14163.779770236895</v>
      </c>
      <c r="Q59" s="833">
        <v>153339.51358893057</v>
      </c>
      <c r="R59" s="833">
        <v>2686.0176284711997</v>
      </c>
      <c r="S59" s="833">
        <v>0</v>
      </c>
      <c r="T59" s="833">
        <v>6259.4020820699998</v>
      </c>
      <c r="U59" s="833">
        <v>52558.25217734601</v>
      </c>
      <c r="V59" s="833">
        <v>559895.14049157663</v>
      </c>
      <c r="W59" s="833">
        <v>36624.507906400067</v>
      </c>
      <c r="X59" s="833">
        <v>18799.58964866</v>
      </c>
      <c r="Y59" s="1458">
        <v>4018506.9546456914</v>
      </c>
      <c r="Z59" s="833">
        <v>100</v>
      </c>
      <c r="AA59" s="835">
        <v>2704.7497210776864</v>
      </c>
      <c r="AB59" s="1458">
        <v>4021211.7043667692</v>
      </c>
    </row>
    <row r="60" spans="1:28" s="711" customFormat="1" ht="39" customHeight="1" x14ac:dyDescent="0.2">
      <c r="A60" s="826" t="s">
        <v>60</v>
      </c>
      <c r="B60" s="710"/>
      <c r="C60" s="814"/>
      <c r="D60" s="814"/>
      <c r="E60" s="814"/>
      <c r="F60" s="814"/>
      <c r="G60" s="814"/>
      <c r="H60" s="814"/>
      <c r="I60" s="814"/>
      <c r="J60" s="814"/>
      <c r="K60" s="815"/>
      <c r="L60" s="814"/>
      <c r="M60" s="814"/>
      <c r="N60" s="814"/>
      <c r="O60" s="814"/>
      <c r="P60" s="814"/>
      <c r="Q60" s="814"/>
      <c r="R60" s="814"/>
      <c r="S60" s="814"/>
      <c r="T60" s="814"/>
      <c r="U60" s="814"/>
      <c r="V60" s="814"/>
      <c r="W60" s="814"/>
      <c r="X60" s="814"/>
      <c r="Y60" s="537"/>
      <c r="Z60" s="833"/>
      <c r="AA60" s="539"/>
      <c r="AB60" s="546"/>
    </row>
    <row r="61" spans="1:28" s="334" customFormat="1" ht="39" customHeight="1" x14ac:dyDescent="0.2">
      <c r="A61" s="822" t="s">
        <v>61</v>
      </c>
      <c r="B61" s="704" t="s">
        <v>62</v>
      </c>
      <c r="C61" s="814">
        <v>0</v>
      </c>
      <c r="D61" s="814">
        <v>0</v>
      </c>
      <c r="E61" s="814">
        <v>0</v>
      </c>
      <c r="F61" s="814">
        <v>0</v>
      </c>
      <c r="G61" s="814">
        <v>0</v>
      </c>
      <c r="H61" s="814">
        <v>0</v>
      </c>
      <c r="I61" s="814">
        <v>0</v>
      </c>
      <c r="J61" s="814">
        <v>0</v>
      </c>
      <c r="K61" s="814">
        <v>0</v>
      </c>
      <c r="L61" s="814">
        <v>0</v>
      </c>
      <c r="M61" s="814">
        <v>0</v>
      </c>
      <c r="N61" s="814">
        <v>0</v>
      </c>
      <c r="O61" s="814">
        <v>98</v>
      </c>
      <c r="P61" s="814">
        <v>0</v>
      </c>
      <c r="Q61" s="814">
        <v>0</v>
      </c>
      <c r="R61" s="814">
        <v>0</v>
      </c>
      <c r="S61" s="814"/>
      <c r="T61" s="814">
        <v>0</v>
      </c>
      <c r="U61" s="814">
        <v>0</v>
      </c>
      <c r="V61" s="814">
        <v>0</v>
      </c>
      <c r="W61" s="814">
        <v>0</v>
      </c>
      <c r="X61" s="814">
        <v>0</v>
      </c>
      <c r="Y61" s="537">
        <v>98</v>
      </c>
      <c r="Z61" s="833">
        <v>2.4387166951821432E-3</v>
      </c>
      <c r="AA61" s="814">
        <v>0</v>
      </c>
      <c r="AB61" s="538">
        <v>98</v>
      </c>
    </row>
    <row r="62" spans="1:28" s="334" customFormat="1" ht="39" customHeight="1" x14ac:dyDescent="0.2">
      <c r="A62" s="822" t="s">
        <v>63</v>
      </c>
      <c r="B62" s="704" t="s">
        <v>64</v>
      </c>
      <c r="C62" s="814">
        <v>0</v>
      </c>
      <c r="D62" s="814">
        <v>0</v>
      </c>
      <c r="E62" s="814">
        <v>0</v>
      </c>
      <c r="F62" s="814">
        <v>0</v>
      </c>
      <c r="G62" s="814">
        <v>0</v>
      </c>
      <c r="H62" s="814">
        <v>0</v>
      </c>
      <c r="I62" s="814">
        <v>0</v>
      </c>
      <c r="J62" s="814">
        <v>0</v>
      </c>
      <c r="K62" s="814">
        <v>0</v>
      </c>
      <c r="L62" s="814">
        <v>0</v>
      </c>
      <c r="M62" s="814">
        <v>0</v>
      </c>
      <c r="N62" s="814">
        <v>38.392553320000005</v>
      </c>
      <c r="O62" s="814">
        <v>281.20575929</v>
      </c>
      <c r="P62" s="814">
        <v>0</v>
      </c>
      <c r="Q62" s="814">
        <v>0</v>
      </c>
      <c r="R62" s="814">
        <v>0</v>
      </c>
      <c r="S62" s="814"/>
      <c r="T62" s="814">
        <v>0</v>
      </c>
      <c r="U62" s="814">
        <v>0</v>
      </c>
      <c r="V62" s="814">
        <v>0</v>
      </c>
      <c r="W62" s="814">
        <v>0</v>
      </c>
      <c r="X62" s="814">
        <v>0</v>
      </c>
      <c r="Y62" s="537">
        <v>319.59831260999999</v>
      </c>
      <c r="Z62" s="833">
        <v>7.9531606195311095E-3</v>
      </c>
      <c r="AA62" s="814">
        <v>0</v>
      </c>
      <c r="AB62" s="538">
        <v>319.59831260999999</v>
      </c>
    </row>
    <row r="63" spans="1:28" s="334" customFormat="1" ht="39" customHeight="1" x14ac:dyDescent="0.2">
      <c r="A63" s="823" t="s">
        <v>65</v>
      </c>
      <c r="B63" s="712"/>
      <c r="C63" s="814">
        <v>0</v>
      </c>
      <c r="D63" s="814">
        <v>189.19864921020002</v>
      </c>
      <c r="E63" s="814">
        <v>0</v>
      </c>
      <c r="F63" s="814">
        <v>0</v>
      </c>
      <c r="G63" s="814">
        <v>0</v>
      </c>
      <c r="H63" s="814">
        <v>0</v>
      </c>
      <c r="I63" s="814">
        <v>0</v>
      </c>
      <c r="J63" s="814">
        <v>0</v>
      </c>
      <c r="K63" s="814">
        <v>0</v>
      </c>
      <c r="L63" s="814">
        <v>0</v>
      </c>
      <c r="M63" s="814">
        <v>23.799148330000001</v>
      </c>
      <c r="N63" s="814">
        <v>0</v>
      </c>
      <c r="O63" s="814">
        <v>910.41209021999998</v>
      </c>
      <c r="P63" s="814">
        <v>0</v>
      </c>
      <c r="Q63" s="814">
        <v>0</v>
      </c>
      <c r="R63" s="814">
        <v>0</v>
      </c>
      <c r="S63" s="814"/>
      <c r="T63" s="814">
        <v>0</v>
      </c>
      <c r="U63" s="814">
        <v>0</v>
      </c>
      <c r="V63" s="814">
        <v>0</v>
      </c>
      <c r="W63" s="814">
        <v>1.8686199999999999</v>
      </c>
      <c r="X63" s="814">
        <v>0</v>
      </c>
      <c r="Y63" s="537">
        <v>1125.2785077602</v>
      </c>
      <c r="Z63" s="833">
        <v>2.8002402893922945E-2</v>
      </c>
      <c r="AA63" s="814">
        <v>0</v>
      </c>
      <c r="AB63" s="546">
        <v>1125.2785077602</v>
      </c>
    </row>
    <row r="64" spans="1:28" s="714" customFormat="1" ht="24" customHeight="1" x14ac:dyDescent="0.2">
      <c r="A64" s="831" t="s">
        <v>66</v>
      </c>
      <c r="B64" s="713"/>
      <c r="C64" s="333"/>
      <c r="D64" s="333"/>
      <c r="E64" s="333"/>
      <c r="F64" s="333"/>
      <c r="G64" s="333"/>
      <c r="H64" s="333"/>
      <c r="I64" s="333"/>
      <c r="J64" s="333"/>
      <c r="K64" s="333"/>
      <c r="L64" s="333"/>
      <c r="M64" s="333"/>
      <c r="N64" s="333"/>
      <c r="O64" s="333"/>
      <c r="P64" s="333"/>
      <c r="Q64" s="333"/>
      <c r="R64" s="333"/>
      <c r="S64" s="333"/>
      <c r="T64" s="333"/>
      <c r="U64" s="333"/>
      <c r="V64" s="333"/>
      <c r="W64" s="333"/>
      <c r="X64" s="333"/>
      <c r="Y64" s="333"/>
      <c r="Z64" s="333"/>
      <c r="AA64" s="333"/>
      <c r="AB64" s="333"/>
    </row>
    <row r="65" spans="1:25" ht="30" customHeight="1" x14ac:dyDescent="0.2">
      <c r="A65" s="699"/>
    </row>
    <row r="67" spans="1:25" ht="30" customHeight="1" x14ac:dyDescent="0.2">
      <c r="Y67" s="401"/>
    </row>
    <row r="68" spans="1:25" ht="30" customHeight="1" x14ac:dyDescent="0.2">
      <c r="Y68" s="401"/>
    </row>
    <row r="69" spans="1:25" ht="30" customHeight="1" x14ac:dyDescent="0.2">
      <c r="Y69" s="401"/>
    </row>
    <row r="70" spans="1:25" ht="30" customHeight="1" x14ac:dyDescent="0.2">
      <c r="Y70" s="401"/>
    </row>
    <row r="71" spans="1:25" ht="30" customHeight="1" x14ac:dyDescent="0.2">
      <c r="Y71" s="401"/>
    </row>
    <row r="73" spans="1:25" ht="30" customHeight="1" x14ac:dyDescent="0.2">
      <c r="F73" s="401"/>
      <c r="L73" s="401"/>
      <c r="V73" s="401"/>
    </row>
  </sheetData>
  <sheetProtection formatColumns="0" formatRows="0" sort="0" autoFilter="0"/>
  <protectedRanges>
    <protectedRange sqref="A1" name="Range1_1"/>
  </protectedRanges>
  <mergeCells count="4">
    <mergeCell ref="A5:B5"/>
    <mergeCell ref="A1:F1"/>
    <mergeCell ref="A2:F2"/>
    <mergeCell ref="Y4:AB4"/>
  </mergeCells>
  <pageMargins left="0.21" right="0.16" top="0.74803149606299202" bottom="0.74803149606299202" header="0.31496062992126" footer="0.31496062992126"/>
  <pageSetup paperSize="9" scale="30" fitToWidth="0" fitToHeight="0" orientation="landscape" cellComments="asDisplayed" r:id="rId1"/>
  <headerFooter alignWithMargins="0">
    <oddHeader>&amp;R&amp;A</oddHeader>
    <oddFooter>&amp;C&amp;16 51</oddFooter>
  </headerFooter>
  <rowBreaks count="1" manualBreakCount="1">
    <brk id="31" max="2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79998168889431442"/>
  </sheetPr>
  <dimension ref="A1:M116"/>
  <sheetViews>
    <sheetView view="pageBreakPreview" zoomScale="50" zoomScaleNormal="40" zoomScaleSheetLayoutView="50" workbookViewId="0">
      <pane ySplit="4" topLeftCell="A5" activePane="bottomLeft" state="frozen"/>
      <selection activeCell="P26" sqref="P26"/>
      <selection pane="bottomLeft" activeCell="P26" sqref="P26"/>
    </sheetView>
  </sheetViews>
  <sheetFormatPr defaultRowHeight="36" x14ac:dyDescent="0.55000000000000004"/>
  <cols>
    <col min="1" max="1" width="13.375" style="947" customWidth="1"/>
    <col min="2" max="2" width="9.125" style="894" customWidth="1"/>
    <col min="3" max="3" width="3.25" style="894" customWidth="1"/>
    <col min="4" max="4" width="83.25" style="894" customWidth="1"/>
    <col min="5" max="6" width="26.625" style="894" customWidth="1"/>
    <col min="7" max="7" width="20.625" style="894" customWidth="1"/>
    <col min="8" max="9" width="26.625" style="894" customWidth="1"/>
    <col min="10" max="10" width="20.625" style="894" customWidth="1"/>
    <col min="11" max="256" width="9" style="894"/>
    <col min="257" max="257" width="5.75" style="894" customWidth="1"/>
    <col min="258" max="258" width="3.75" style="894" customWidth="1"/>
    <col min="259" max="259" width="3.25" style="894" customWidth="1"/>
    <col min="260" max="260" width="68.375" style="894" customWidth="1"/>
    <col min="261" max="261" width="13.875" style="894" customWidth="1"/>
    <col min="262" max="262" width="13.75" style="894" customWidth="1"/>
    <col min="263" max="263" width="11.125" style="894" bestFit="1" customWidth="1"/>
    <col min="264" max="265" width="13.75" style="894" customWidth="1"/>
    <col min="266" max="266" width="11.125" style="894" bestFit="1" customWidth="1"/>
    <col min="267" max="512" width="9" style="894"/>
    <col min="513" max="513" width="5.75" style="894" customWidth="1"/>
    <col min="514" max="514" width="3.75" style="894" customWidth="1"/>
    <col min="515" max="515" width="3.25" style="894" customWidth="1"/>
    <col min="516" max="516" width="68.375" style="894" customWidth="1"/>
    <col min="517" max="517" width="13.875" style="894" customWidth="1"/>
    <col min="518" max="518" width="13.75" style="894" customWidth="1"/>
    <col min="519" max="519" width="11.125" style="894" bestFit="1" customWidth="1"/>
    <col min="520" max="521" width="13.75" style="894" customWidth="1"/>
    <col min="522" max="522" width="11.125" style="894" bestFit="1" customWidth="1"/>
    <col min="523" max="768" width="9" style="894"/>
    <col min="769" max="769" width="5.75" style="894" customWidth="1"/>
    <col min="770" max="770" width="3.75" style="894" customWidth="1"/>
    <col min="771" max="771" width="3.25" style="894" customWidth="1"/>
    <col min="772" max="772" width="68.375" style="894" customWidth="1"/>
    <col min="773" max="773" width="13.875" style="894" customWidth="1"/>
    <col min="774" max="774" width="13.75" style="894" customWidth="1"/>
    <col min="775" max="775" width="11.125" style="894" bestFit="1" customWidth="1"/>
    <col min="776" max="777" width="13.75" style="894" customWidth="1"/>
    <col min="778" max="778" width="11.125" style="894" bestFit="1" customWidth="1"/>
    <col min="779" max="1024" width="9" style="894"/>
    <col min="1025" max="1025" width="5.75" style="894" customWidth="1"/>
    <col min="1026" max="1026" width="3.75" style="894" customWidth="1"/>
    <col min="1027" max="1027" width="3.25" style="894" customWidth="1"/>
    <col min="1028" max="1028" width="68.375" style="894" customWidth="1"/>
    <col min="1029" max="1029" width="13.875" style="894" customWidth="1"/>
    <col min="1030" max="1030" width="13.75" style="894" customWidth="1"/>
    <col min="1031" max="1031" width="11.125" style="894" bestFit="1" customWidth="1"/>
    <col min="1032" max="1033" width="13.75" style="894" customWidth="1"/>
    <col min="1034" max="1034" width="11.125" style="894" bestFit="1" customWidth="1"/>
    <col min="1035" max="1280" width="9" style="894"/>
    <col min="1281" max="1281" width="5.75" style="894" customWidth="1"/>
    <col min="1282" max="1282" width="3.75" style="894" customWidth="1"/>
    <col min="1283" max="1283" width="3.25" style="894" customWidth="1"/>
    <col min="1284" max="1284" width="68.375" style="894" customWidth="1"/>
    <col min="1285" max="1285" width="13.875" style="894" customWidth="1"/>
    <col min="1286" max="1286" width="13.75" style="894" customWidth="1"/>
    <col min="1287" max="1287" width="11.125" style="894" bestFit="1" customWidth="1"/>
    <col min="1288" max="1289" width="13.75" style="894" customWidth="1"/>
    <col min="1290" max="1290" width="11.125" style="894" bestFit="1" customWidth="1"/>
    <col min="1291" max="1536" width="9" style="894"/>
    <col min="1537" max="1537" width="5.75" style="894" customWidth="1"/>
    <col min="1538" max="1538" width="3.75" style="894" customWidth="1"/>
    <col min="1539" max="1539" width="3.25" style="894" customWidth="1"/>
    <col min="1540" max="1540" width="68.375" style="894" customWidth="1"/>
    <col min="1541" max="1541" width="13.875" style="894" customWidth="1"/>
    <col min="1542" max="1542" width="13.75" style="894" customWidth="1"/>
    <col min="1543" max="1543" width="11.125" style="894" bestFit="1" customWidth="1"/>
    <col min="1544" max="1545" width="13.75" style="894" customWidth="1"/>
    <col min="1546" max="1546" width="11.125" style="894" bestFit="1" customWidth="1"/>
    <col min="1547" max="1792" width="9" style="894"/>
    <col min="1793" max="1793" width="5.75" style="894" customWidth="1"/>
    <col min="1794" max="1794" width="3.75" style="894" customWidth="1"/>
    <col min="1795" max="1795" width="3.25" style="894" customWidth="1"/>
    <col min="1796" max="1796" width="68.375" style="894" customWidth="1"/>
    <col min="1797" max="1797" width="13.875" style="894" customWidth="1"/>
    <col min="1798" max="1798" width="13.75" style="894" customWidth="1"/>
    <col min="1799" max="1799" width="11.125" style="894" bestFit="1" customWidth="1"/>
    <col min="1800" max="1801" width="13.75" style="894" customWidth="1"/>
    <col min="1802" max="1802" width="11.125" style="894" bestFit="1" customWidth="1"/>
    <col min="1803" max="2048" width="9" style="894"/>
    <col min="2049" max="2049" width="5.75" style="894" customWidth="1"/>
    <col min="2050" max="2050" width="3.75" style="894" customWidth="1"/>
    <col min="2051" max="2051" width="3.25" style="894" customWidth="1"/>
    <col min="2052" max="2052" width="68.375" style="894" customWidth="1"/>
    <col min="2053" max="2053" width="13.875" style="894" customWidth="1"/>
    <col min="2054" max="2054" width="13.75" style="894" customWidth="1"/>
    <col min="2055" max="2055" width="11.125" style="894" bestFit="1" customWidth="1"/>
    <col min="2056" max="2057" width="13.75" style="894" customWidth="1"/>
    <col min="2058" max="2058" width="11.125" style="894" bestFit="1" customWidth="1"/>
    <col min="2059" max="2304" width="9" style="894"/>
    <col min="2305" max="2305" width="5.75" style="894" customWidth="1"/>
    <col min="2306" max="2306" width="3.75" style="894" customWidth="1"/>
    <col min="2307" max="2307" width="3.25" style="894" customWidth="1"/>
    <col min="2308" max="2308" width="68.375" style="894" customWidth="1"/>
    <col min="2309" max="2309" width="13.875" style="894" customWidth="1"/>
    <col min="2310" max="2310" width="13.75" style="894" customWidth="1"/>
    <col min="2311" max="2311" width="11.125" style="894" bestFit="1" customWidth="1"/>
    <col min="2312" max="2313" width="13.75" style="894" customWidth="1"/>
    <col min="2314" max="2314" width="11.125" style="894" bestFit="1" customWidth="1"/>
    <col min="2315" max="2560" width="9" style="894"/>
    <col min="2561" max="2561" width="5.75" style="894" customWidth="1"/>
    <col min="2562" max="2562" width="3.75" style="894" customWidth="1"/>
    <col min="2563" max="2563" width="3.25" style="894" customWidth="1"/>
    <col min="2564" max="2564" width="68.375" style="894" customWidth="1"/>
    <col min="2565" max="2565" width="13.875" style="894" customWidth="1"/>
    <col min="2566" max="2566" width="13.75" style="894" customWidth="1"/>
    <col min="2567" max="2567" width="11.125" style="894" bestFit="1" customWidth="1"/>
    <col min="2568" max="2569" width="13.75" style="894" customWidth="1"/>
    <col min="2570" max="2570" width="11.125" style="894" bestFit="1" customWidth="1"/>
    <col min="2571" max="2816" width="9" style="894"/>
    <col min="2817" max="2817" width="5.75" style="894" customWidth="1"/>
    <col min="2818" max="2818" width="3.75" style="894" customWidth="1"/>
    <col min="2819" max="2819" width="3.25" style="894" customWidth="1"/>
    <col min="2820" max="2820" width="68.375" style="894" customWidth="1"/>
    <col min="2821" max="2821" width="13.875" style="894" customWidth="1"/>
    <col min="2822" max="2822" width="13.75" style="894" customWidth="1"/>
    <col min="2823" max="2823" width="11.125" style="894" bestFit="1" customWidth="1"/>
    <col min="2824" max="2825" width="13.75" style="894" customWidth="1"/>
    <col min="2826" max="2826" width="11.125" style="894" bestFit="1" customWidth="1"/>
    <col min="2827" max="3072" width="9" style="894"/>
    <col min="3073" max="3073" width="5.75" style="894" customWidth="1"/>
    <col min="3074" max="3074" width="3.75" style="894" customWidth="1"/>
    <col min="3075" max="3075" width="3.25" style="894" customWidth="1"/>
    <col min="3076" max="3076" width="68.375" style="894" customWidth="1"/>
    <col min="3077" max="3077" width="13.875" style="894" customWidth="1"/>
    <col min="3078" max="3078" width="13.75" style="894" customWidth="1"/>
    <col min="3079" max="3079" width="11.125" style="894" bestFit="1" customWidth="1"/>
    <col min="3080" max="3081" width="13.75" style="894" customWidth="1"/>
    <col min="3082" max="3082" width="11.125" style="894" bestFit="1" customWidth="1"/>
    <col min="3083" max="3328" width="9" style="894"/>
    <col min="3329" max="3329" width="5.75" style="894" customWidth="1"/>
    <col min="3330" max="3330" width="3.75" style="894" customWidth="1"/>
    <col min="3331" max="3331" width="3.25" style="894" customWidth="1"/>
    <col min="3332" max="3332" width="68.375" style="894" customWidth="1"/>
    <col min="3333" max="3333" width="13.875" style="894" customWidth="1"/>
    <col min="3334" max="3334" width="13.75" style="894" customWidth="1"/>
    <col min="3335" max="3335" width="11.125" style="894" bestFit="1" customWidth="1"/>
    <col min="3336" max="3337" width="13.75" style="894" customWidth="1"/>
    <col min="3338" max="3338" width="11.125" style="894" bestFit="1" customWidth="1"/>
    <col min="3339" max="3584" width="9" style="894"/>
    <col min="3585" max="3585" width="5.75" style="894" customWidth="1"/>
    <col min="3586" max="3586" width="3.75" style="894" customWidth="1"/>
    <col min="3587" max="3587" width="3.25" style="894" customWidth="1"/>
    <col min="3588" max="3588" width="68.375" style="894" customWidth="1"/>
    <col min="3589" max="3589" width="13.875" style="894" customWidth="1"/>
    <col min="3590" max="3590" width="13.75" style="894" customWidth="1"/>
    <col min="3591" max="3591" width="11.125" style="894" bestFit="1" customWidth="1"/>
    <col min="3592" max="3593" width="13.75" style="894" customWidth="1"/>
    <col min="3594" max="3594" width="11.125" style="894" bestFit="1" customWidth="1"/>
    <col min="3595" max="3840" width="9" style="894"/>
    <col min="3841" max="3841" width="5.75" style="894" customWidth="1"/>
    <col min="3842" max="3842" width="3.75" style="894" customWidth="1"/>
    <col min="3843" max="3843" width="3.25" style="894" customWidth="1"/>
    <col min="3844" max="3844" width="68.375" style="894" customWidth="1"/>
    <col min="3845" max="3845" width="13.875" style="894" customWidth="1"/>
    <col min="3846" max="3846" width="13.75" style="894" customWidth="1"/>
    <col min="3847" max="3847" width="11.125" style="894" bestFit="1" customWidth="1"/>
    <col min="3848" max="3849" width="13.75" style="894" customWidth="1"/>
    <col min="3850" max="3850" width="11.125" style="894" bestFit="1" customWidth="1"/>
    <col min="3851" max="4096" width="9" style="894"/>
    <col min="4097" max="4097" width="5.75" style="894" customWidth="1"/>
    <col min="4098" max="4098" width="3.75" style="894" customWidth="1"/>
    <col min="4099" max="4099" width="3.25" style="894" customWidth="1"/>
    <col min="4100" max="4100" width="68.375" style="894" customWidth="1"/>
    <col min="4101" max="4101" width="13.875" style="894" customWidth="1"/>
    <col min="4102" max="4102" width="13.75" style="894" customWidth="1"/>
    <col min="4103" max="4103" width="11.125" style="894" bestFit="1" customWidth="1"/>
    <col min="4104" max="4105" width="13.75" style="894" customWidth="1"/>
    <col min="4106" max="4106" width="11.125" style="894" bestFit="1" customWidth="1"/>
    <col min="4107" max="4352" width="9" style="894"/>
    <col min="4353" max="4353" width="5.75" style="894" customWidth="1"/>
    <col min="4354" max="4354" width="3.75" style="894" customWidth="1"/>
    <col min="4355" max="4355" width="3.25" style="894" customWidth="1"/>
    <col min="4356" max="4356" width="68.375" style="894" customWidth="1"/>
    <col min="4357" max="4357" width="13.875" style="894" customWidth="1"/>
    <col min="4358" max="4358" width="13.75" style="894" customWidth="1"/>
    <col min="4359" max="4359" width="11.125" style="894" bestFit="1" customWidth="1"/>
    <col min="4360" max="4361" width="13.75" style="894" customWidth="1"/>
    <col min="4362" max="4362" width="11.125" style="894" bestFit="1" customWidth="1"/>
    <col min="4363" max="4608" width="9" style="894"/>
    <col min="4609" max="4609" width="5.75" style="894" customWidth="1"/>
    <col min="4610" max="4610" width="3.75" style="894" customWidth="1"/>
    <col min="4611" max="4611" width="3.25" style="894" customWidth="1"/>
    <col min="4612" max="4612" width="68.375" style="894" customWidth="1"/>
    <col min="4613" max="4613" width="13.875" style="894" customWidth="1"/>
    <col min="4614" max="4614" width="13.75" style="894" customWidth="1"/>
    <col min="4615" max="4615" width="11.125" style="894" bestFit="1" customWidth="1"/>
    <col min="4616" max="4617" width="13.75" style="894" customWidth="1"/>
    <col min="4618" max="4618" width="11.125" style="894" bestFit="1" customWidth="1"/>
    <col min="4619" max="4864" width="9" style="894"/>
    <col min="4865" max="4865" width="5.75" style="894" customWidth="1"/>
    <col min="4866" max="4866" width="3.75" style="894" customWidth="1"/>
    <col min="4867" max="4867" width="3.25" style="894" customWidth="1"/>
    <col min="4868" max="4868" width="68.375" style="894" customWidth="1"/>
    <col min="4869" max="4869" width="13.875" style="894" customWidth="1"/>
    <col min="4870" max="4870" width="13.75" style="894" customWidth="1"/>
    <col min="4871" max="4871" width="11.125" style="894" bestFit="1" customWidth="1"/>
    <col min="4872" max="4873" width="13.75" style="894" customWidth="1"/>
    <col min="4874" max="4874" width="11.125" style="894" bestFit="1" customWidth="1"/>
    <col min="4875" max="5120" width="9" style="894"/>
    <col min="5121" max="5121" width="5.75" style="894" customWidth="1"/>
    <col min="5122" max="5122" width="3.75" style="894" customWidth="1"/>
    <col min="5123" max="5123" width="3.25" style="894" customWidth="1"/>
    <col min="5124" max="5124" width="68.375" style="894" customWidth="1"/>
    <col min="5125" max="5125" width="13.875" style="894" customWidth="1"/>
    <col min="5126" max="5126" width="13.75" style="894" customWidth="1"/>
    <col min="5127" max="5127" width="11.125" style="894" bestFit="1" customWidth="1"/>
    <col min="5128" max="5129" width="13.75" style="894" customWidth="1"/>
    <col min="5130" max="5130" width="11.125" style="894" bestFit="1" customWidth="1"/>
    <col min="5131" max="5376" width="9" style="894"/>
    <col min="5377" max="5377" width="5.75" style="894" customWidth="1"/>
    <col min="5378" max="5378" width="3.75" style="894" customWidth="1"/>
    <col min="5379" max="5379" width="3.25" style="894" customWidth="1"/>
    <col min="5380" max="5380" width="68.375" style="894" customWidth="1"/>
    <col min="5381" max="5381" width="13.875" style="894" customWidth="1"/>
    <col min="5382" max="5382" width="13.75" style="894" customWidth="1"/>
    <col min="5383" max="5383" width="11.125" style="894" bestFit="1" customWidth="1"/>
    <col min="5384" max="5385" width="13.75" style="894" customWidth="1"/>
    <col min="5386" max="5386" width="11.125" style="894" bestFit="1" customWidth="1"/>
    <col min="5387" max="5632" width="9" style="894"/>
    <col min="5633" max="5633" width="5.75" style="894" customWidth="1"/>
    <col min="5634" max="5634" width="3.75" style="894" customWidth="1"/>
    <col min="5635" max="5635" width="3.25" style="894" customWidth="1"/>
    <col min="5636" max="5636" width="68.375" style="894" customWidth="1"/>
    <col min="5637" max="5637" width="13.875" style="894" customWidth="1"/>
    <col min="5638" max="5638" width="13.75" style="894" customWidth="1"/>
    <col min="5639" max="5639" width="11.125" style="894" bestFit="1" customWidth="1"/>
    <col min="5640" max="5641" width="13.75" style="894" customWidth="1"/>
    <col min="5642" max="5642" width="11.125" style="894" bestFit="1" customWidth="1"/>
    <col min="5643" max="5888" width="9" style="894"/>
    <col min="5889" max="5889" width="5.75" style="894" customWidth="1"/>
    <col min="5890" max="5890" width="3.75" style="894" customWidth="1"/>
    <col min="5891" max="5891" width="3.25" style="894" customWidth="1"/>
    <col min="5892" max="5892" width="68.375" style="894" customWidth="1"/>
    <col min="5893" max="5893" width="13.875" style="894" customWidth="1"/>
    <col min="5894" max="5894" width="13.75" style="894" customWidth="1"/>
    <col min="5895" max="5895" width="11.125" style="894" bestFit="1" customWidth="1"/>
    <col min="5896" max="5897" width="13.75" style="894" customWidth="1"/>
    <col min="5898" max="5898" width="11.125" style="894" bestFit="1" customWidth="1"/>
    <col min="5899" max="6144" width="9" style="894"/>
    <col min="6145" max="6145" width="5.75" style="894" customWidth="1"/>
    <col min="6146" max="6146" width="3.75" style="894" customWidth="1"/>
    <col min="6147" max="6147" width="3.25" style="894" customWidth="1"/>
    <col min="6148" max="6148" width="68.375" style="894" customWidth="1"/>
    <col min="6149" max="6149" width="13.875" style="894" customWidth="1"/>
    <col min="6150" max="6150" width="13.75" style="894" customWidth="1"/>
    <col min="6151" max="6151" width="11.125" style="894" bestFit="1" customWidth="1"/>
    <col min="6152" max="6153" width="13.75" style="894" customWidth="1"/>
    <col min="6154" max="6154" width="11.125" style="894" bestFit="1" customWidth="1"/>
    <col min="6155" max="6400" width="9" style="894"/>
    <col min="6401" max="6401" width="5.75" style="894" customWidth="1"/>
    <col min="6402" max="6402" width="3.75" style="894" customWidth="1"/>
    <col min="6403" max="6403" width="3.25" style="894" customWidth="1"/>
    <col min="6404" max="6404" width="68.375" style="894" customWidth="1"/>
    <col min="6405" max="6405" width="13.875" style="894" customWidth="1"/>
    <col min="6406" max="6406" width="13.75" style="894" customWidth="1"/>
    <col min="6407" max="6407" width="11.125" style="894" bestFit="1" customWidth="1"/>
    <col min="6408" max="6409" width="13.75" style="894" customWidth="1"/>
    <col min="6410" max="6410" width="11.125" style="894" bestFit="1" customWidth="1"/>
    <col min="6411" max="6656" width="9" style="894"/>
    <col min="6657" max="6657" width="5.75" style="894" customWidth="1"/>
    <col min="6658" max="6658" width="3.75" style="894" customWidth="1"/>
    <col min="6659" max="6659" width="3.25" style="894" customWidth="1"/>
    <col min="6660" max="6660" width="68.375" style="894" customWidth="1"/>
    <col min="6661" max="6661" width="13.875" style="894" customWidth="1"/>
    <col min="6662" max="6662" width="13.75" style="894" customWidth="1"/>
    <col min="6663" max="6663" width="11.125" style="894" bestFit="1" customWidth="1"/>
    <col min="6664" max="6665" width="13.75" style="894" customWidth="1"/>
    <col min="6666" max="6666" width="11.125" style="894" bestFit="1" customWidth="1"/>
    <col min="6667" max="6912" width="9" style="894"/>
    <col min="6913" max="6913" width="5.75" style="894" customWidth="1"/>
    <col min="6914" max="6914" width="3.75" style="894" customWidth="1"/>
    <col min="6915" max="6915" width="3.25" style="894" customWidth="1"/>
    <col min="6916" max="6916" width="68.375" style="894" customWidth="1"/>
    <col min="6917" max="6917" width="13.875" style="894" customWidth="1"/>
    <col min="6918" max="6918" width="13.75" style="894" customWidth="1"/>
    <col min="6919" max="6919" width="11.125" style="894" bestFit="1" customWidth="1"/>
    <col min="6920" max="6921" width="13.75" style="894" customWidth="1"/>
    <col min="6922" max="6922" width="11.125" style="894" bestFit="1" customWidth="1"/>
    <col min="6923" max="7168" width="9" style="894"/>
    <col min="7169" max="7169" width="5.75" style="894" customWidth="1"/>
    <col min="7170" max="7170" width="3.75" style="894" customWidth="1"/>
    <col min="7171" max="7171" width="3.25" style="894" customWidth="1"/>
    <col min="7172" max="7172" width="68.375" style="894" customWidth="1"/>
    <col min="7173" max="7173" width="13.875" style="894" customWidth="1"/>
    <col min="7174" max="7174" width="13.75" style="894" customWidth="1"/>
    <col min="7175" max="7175" width="11.125" style="894" bestFit="1" customWidth="1"/>
    <col min="7176" max="7177" width="13.75" style="894" customWidth="1"/>
    <col min="7178" max="7178" width="11.125" style="894" bestFit="1" customWidth="1"/>
    <col min="7179" max="7424" width="9" style="894"/>
    <col min="7425" max="7425" width="5.75" style="894" customWidth="1"/>
    <col min="7426" max="7426" width="3.75" style="894" customWidth="1"/>
    <col min="7427" max="7427" width="3.25" style="894" customWidth="1"/>
    <col min="7428" max="7428" width="68.375" style="894" customWidth="1"/>
    <col min="7429" max="7429" width="13.875" style="894" customWidth="1"/>
    <col min="7430" max="7430" width="13.75" style="894" customWidth="1"/>
    <col min="7431" max="7431" width="11.125" style="894" bestFit="1" customWidth="1"/>
    <col min="7432" max="7433" width="13.75" style="894" customWidth="1"/>
    <col min="7434" max="7434" width="11.125" style="894" bestFit="1" customWidth="1"/>
    <col min="7435" max="7680" width="9" style="894"/>
    <col min="7681" max="7681" width="5.75" style="894" customWidth="1"/>
    <col min="7682" max="7682" width="3.75" style="894" customWidth="1"/>
    <col min="7683" max="7683" width="3.25" style="894" customWidth="1"/>
    <col min="7684" max="7684" width="68.375" style="894" customWidth="1"/>
    <col min="7685" max="7685" width="13.875" style="894" customWidth="1"/>
    <col min="7686" max="7686" width="13.75" style="894" customWidth="1"/>
    <col min="7687" max="7687" width="11.125" style="894" bestFit="1" customWidth="1"/>
    <col min="7688" max="7689" width="13.75" style="894" customWidth="1"/>
    <col min="7690" max="7690" width="11.125" style="894" bestFit="1" customWidth="1"/>
    <col min="7691" max="7936" width="9" style="894"/>
    <col min="7937" max="7937" width="5.75" style="894" customWidth="1"/>
    <col min="7938" max="7938" width="3.75" style="894" customWidth="1"/>
    <col min="7939" max="7939" width="3.25" style="894" customWidth="1"/>
    <col min="7940" max="7940" width="68.375" style="894" customWidth="1"/>
    <col min="7941" max="7941" width="13.875" style="894" customWidth="1"/>
    <col min="7942" max="7942" width="13.75" style="894" customWidth="1"/>
    <col min="7943" max="7943" width="11.125" style="894" bestFit="1" customWidth="1"/>
    <col min="7944" max="7945" width="13.75" style="894" customWidth="1"/>
    <col min="7946" max="7946" width="11.125" style="894" bestFit="1" customWidth="1"/>
    <col min="7947" max="8192" width="9" style="894"/>
    <col min="8193" max="8193" width="5.75" style="894" customWidth="1"/>
    <col min="8194" max="8194" width="3.75" style="894" customWidth="1"/>
    <col min="8195" max="8195" width="3.25" style="894" customWidth="1"/>
    <col min="8196" max="8196" width="68.375" style="894" customWidth="1"/>
    <col min="8197" max="8197" width="13.875" style="894" customWidth="1"/>
    <col min="8198" max="8198" width="13.75" style="894" customWidth="1"/>
    <col min="8199" max="8199" width="11.125" style="894" bestFit="1" customWidth="1"/>
    <col min="8200" max="8201" width="13.75" style="894" customWidth="1"/>
    <col min="8202" max="8202" width="11.125" style="894" bestFit="1" customWidth="1"/>
    <col min="8203" max="8448" width="9" style="894"/>
    <col min="8449" max="8449" width="5.75" style="894" customWidth="1"/>
    <col min="8450" max="8450" width="3.75" style="894" customWidth="1"/>
    <col min="8451" max="8451" width="3.25" style="894" customWidth="1"/>
    <col min="8452" max="8452" width="68.375" style="894" customWidth="1"/>
    <col min="8453" max="8453" width="13.875" style="894" customWidth="1"/>
    <col min="8454" max="8454" width="13.75" style="894" customWidth="1"/>
    <col min="8455" max="8455" width="11.125" style="894" bestFit="1" customWidth="1"/>
    <col min="8456" max="8457" width="13.75" style="894" customWidth="1"/>
    <col min="8458" max="8458" width="11.125" style="894" bestFit="1" customWidth="1"/>
    <col min="8459" max="8704" width="9" style="894"/>
    <col min="8705" max="8705" width="5.75" style="894" customWidth="1"/>
    <col min="8706" max="8706" width="3.75" style="894" customWidth="1"/>
    <col min="8707" max="8707" width="3.25" style="894" customWidth="1"/>
    <col min="8708" max="8708" width="68.375" style="894" customWidth="1"/>
    <col min="8709" max="8709" width="13.875" style="894" customWidth="1"/>
    <col min="8710" max="8710" width="13.75" style="894" customWidth="1"/>
    <col min="8711" max="8711" width="11.125" style="894" bestFit="1" customWidth="1"/>
    <col min="8712" max="8713" width="13.75" style="894" customWidth="1"/>
    <col min="8714" max="8714" width="11.125" style="894" bestFit="1" customWidth="1"/>
    <col min="8715" max="8960" width="9" style="894"/>
    <col min="8961" max="8961" width="5.75" style="894" customWidth="1"/>
    <col min="8962" max="8962" width="3.75" style="894" customWidth="1"/>
    <col min="8963" max="8963" width="3.25" style="894" customWidth="1"/>
    <col min="8964" max="8964" width="68.375" style="894" customWidth="1"/>
    <col min="8965" max="8965" width="13.875" style="894" customWidth="1"/>
    <col min="8966" max="8966" width="13.75" style="894" customWidth="1"/>
    <col min="8967" max="8967" width="11.125" style="894" bestFit="1" customWidth="1"/>
    <col min="8968" max="8969" width="13.75" style="894" customWidth="1"/>
    <col min="8970" max="8970" width="11.125" style="894" bestFit="1" customWidth="1"/>
    <col min="8971" max="9216" width="9" style="894"/>
    <col min="9217" max="9217" width="5.75" style="894" customWidth="1"/>
    <col min="9218" max="9218" width="3.75" style="894" customWidth="1"/>
    <col min="9219" max="9219" width="3.25" style="894" customWidth="1"/>
    <col min="9220" max="9220" width="68.375" style="894" customWidth="1"/>
    <col min="9221" max="9221" width="13.875" style="894" customWidth="1"/>
    <col min="9222" max="9222" width="13.75" style="894" customWidth="1"/>
    <col min="9223" max="9223" width="11.125" style="894" bestFit="1" customWidth="1"/>
    <col min="9224" max="9225" width="13.75" style="894" customWidth="1"/>
    <col min="9226" max="9226" width="11.125" style="894" bestFit="1" customWidth="1"/>
    <col min="9227" max="9472" width="9" style="894"/>
    <col min="9473" max="9473" width="5.75" style="894" customWidth="1"/>
    <col min="9474" max="9474" width="3.75" style="894" customWidth="1"/>
    <col min="9475" max="9475" width="3.25" style="894" customWidth="1"/>
    <col min="9476" max="9476" width="68.375" style="894" customWidth="1"/>
    <col min="9477" max="9477" width="13.875" style="894" customWidth="1"/>
    <col min="9478" max="9478" width="13.75" style="894" customWidth="1"/>
    <col min="9479" max="9479" width="11.125" style="894" bestFit="1" customWidth="1"/>
    <col min="9480" max="9481" width="13.75" style="894" customWidth="1"/>
    <col min="9482" max="9482" width="11.125" style="894" bestFit="1" customWidth="1"/>
    <col min="9483" max="9728" width="9" style="894"/>
    <col min="9729" max="9729" width="5.75" style="894" customWidth="1"/>
    <col min="9730" max="9730" width="3.75" style="894" customWidth="1"/>
    <col min="9731" max="9731" width="3.25" style="894" customWidth="1"/>
    <col min="9732" max="9732" width="68.375" style="894" customWidth="1"/>
    <col min="9733" max="9733" width="13.875" style="894" customWidth="1"/>
    <col min="9734" max="9734" width="13.75" style="894" customWidth="1"/>
    <col min="9735" max="9735" width="11.125" style="894" bestFit="1" customWidth="1"/>
    <col min="9736" max="9737" width="13.75" style="894" customWidth="1"/>
    <col min="9738" max="9738" width="11.125" style="894" bestFit="1" customWidth="1"/>
    <col min="9739" max="9984" width="9" style="894"/>
    <col min="9985" max="9985" width="5.75" style="894" customWidth="1"/>
    <col min="9986" max="9986" width="3.75" style="894" customWidth="1"/>
    <col min="9987" max="9987" width="3.25" style="894" customWidth="1"/>
    <col min="9988" max="9988" width="68.375" style="894" customWidth="1"/>
    <col min="9989" max="9989" width="13.875" style="894" customWidth="1"/>
    <col min="9990" max="9990" width="13.75" style="894" customWidth="1"/>
    <col min="9991" max="9991" width="11.125" style="894" bestFit="1" customWidth="1"/>
    <col min="9992" max="9993" width="13.75" style="894" customWidth="1"/>
    <col min="9994" max="9994" width="11.125" style="894" bestFit="1" customWidth="1"/>
    <col min="9995" max="10240" width="9" style="894"/>
    <col min="10241" max="10241" width="5.75" style="894" customWidth="1"/>
    <col min="10242" max="10242" width="3.75" style="894" customWidth="1"/>
    <col min="10243" max="10243" width="3.25" style="894" customWidth="1"/>
    <col min="10244" max="10244" width="68.375" style="894" customWidth="1"/>
    <col min="10245" max="10245" width="13.875" style="894" customWidth="1"/>
    <col min="10246" max="10246" width="13.75" style="894" customWidth="1"/>
    <col min="10247" max="10247" width="11.125" style="894" bestFit="1" customWidth="1"/>
    <col min="10248" max="10249" width="13.75" style="894" customWidth="1"/>
    <col min="10250" max="10250" width="11.125" style="894" bestFit="1" customWidth="1"/>
    <col min="10251" max="10496" width="9" style="894"/>
    <col min="10497" max="10497" width="5.75" style="894" customWidth="1"/>
    <col min="10498" max="10498" width="3.75" style="894" customWidth="1"/>
    <col min="10499" max="10499" width="3.25" style="894" customWidth="1"/>
    <col min="10500" max="10500" width="68.375" style="894" customWidth="1"/>
    <col min="10501" max="10501" width="13.875" style="894" customWidth="1"/>
    <col min="10502" max="10502" width="13.75" style="894" customWidth="1"/>
    <col min="10503" max="10503" width="11.125" style="894" bestFit="1" customWidth="1"/>
    <col min="10504" max="10505" width="13.75" style="894" customWidth="1"/>
    <col min="10506" max="10506" width="11.125" style="894" bestFit="1" customWidth="1"/>
    <col min="10507" max="10752" width="9" style="894"/>
    <col min="10753" max="10753" width="5.75" style="894" customWidth="1"/>
    <col min="10754" max="10754" width="3.75" style="894" customWidth="1"/>
    <col min="10755" max="10755" width="3.25" style="894" customWidth="1"/>
    <col min="10756" max="10756" width="68.375" style="894" customWidth="1"/>
    <col min="10757" max="10757" width="13.875" style="894" customWidth="1"/>
    <col min="10758" max="10758" width="13.75" style="894" customWidth="1"/>
    <col min="10759" max="10759" width="11.125" style="894" bestFit="1" customWidth="1"/>
    <col min="10760" max="10761" width="13.75" style="894" customWidth="1"/>
    <col min="10762" max="10762" width="11.125" style="894" bestFit="1" customWidth="1"/>
    <col min="10763" max="11008" width="9" style="894"/>
    <col min="11009" max="11009" width="5.75" style="894" customWidth="1"/>
    <col min="11010" max="11010" width="3.75" style="894" customWidth="1"/>
    <col min="11011" max="11011" width="3.25" style="894" customWidth="1"/>
    <col min="11012" max="11012" width="68.375" style="894" customWidth="1"/>
    <col min="11013" max="11013" width="13.875" style="894" customWidth="1"/>
    <col min="11014" max="11014" width="13.75" style="894" customWidth="1"/>
    <col min="11015" max="11015" width="11.125" style="894" bestFit="1" customWidth="1"/>
    <col min="11016" max="11017" width="13.75" style="894" customWidth="1"/>
    <col min="11018" max="11018" width="11.125" style="894" bestFit="1" customWidth="1"/>
    <col min="11019" max="11264" width="9" style="894"/>
    <col min="11265" max="11265" width="5.75" style="894" customWidth="1"/>
    <col min="11266" max="11266" width="3.75" style="894" customWidth="1"/>
    <col min="11267" max="11267" width="3.25" style="894" customWidth="1"/>
    <col min="11268" max="11268" width="68.375" style="894" customWidth="1"/>
    <col min="11269" max="11269" width="13.875" style="894" customWidth="1"/>
    <col min="11270" max="11270" width="13.75" style="894" customWidth="1"/>
    <col min="11271" max="11271" width="11.125" style="894" bestFit="1" customWidth="1"/>
    <col min="11272" max="11273" width="13.75" style="894" customWidth="1"/>
    <col min="11274" max="11274" width="11.125" style="894" bestFit="1" customWidth="1"/>
    <col min="11275" max="11520" width="9" style="894"/>
    <col min="11521" max="11521" width="5.75" style="894" customWidth="1"/>
    <col min="11522" max="11522" width="3.75" style="894" customWidth="1"/>
    <col min="11523" max="11523" width="3.25" style="894" customWidth="1"/>
    <col min="11524" max="11524" width="68.375" style="894" customWidth="1"/>
    <col min="11525" max="11525" width="13.875" style="894" customWidth="1"/>
    <col min="11526" max="11526" width="13.75" style="894" customWidth="1"/>
    <col min="11527" max="11527" width="11.125" style="894" bestFit="1" customWidth="1"/>
    <col min="11528" max="11529" width="13.75" style="894" customWidth="1"/>
    <col min="11530" max="11530" width="11.125" style="894" bestFit="1" customWidth="1"/>
    <col min="11531" max="11776" width="9" style="894"/>
    <col min="11777" max="11777" width="5.75" style="894" customWidth="1"/>
    <col min="11778" max="11778" width="3.75" style="894" customWidth="1"/>
    <col min="11779" max="11779" width="3.25" style="894" customWidth="1"/>
    <col min="11780" max="11780" width="68.375" style="894" customWidth="1"/>
    <col min="11781" max="11781" width="13.875" style="894" customWidth="1"/>
    <col min="11782" max="11782" width="13.75" style="894" customWidth="1"/>
    <col min="11783" max="11783" width="11.125" style="894" bestFit="1" customWidth="1"/>
    <col min="11784" max="11785" width="13.75" style="894" customWidth="1"/>
    <col min="11786" max="11786" width="11.125" style="894" bestFit="1" customWidth="1"/>
    <col min="11787" max="12032" width="9" style="894"/>
    <col min="12033" max="12033" width="5.75" style="894" customWidth="1"/>
    <col min="12034" max="12034" width="3.75" style="894" customWidth="1"/>
    <col min="12035" max="12035" width="3.25" style="894" customWidth="1"/>
    <col min="12036" max="12036" width="68.375" style="894" customWidth="1"/>
    <col min="12037" max="12037" width="13.875" style="894" customWidth="1"/>
    <col min="12038" max="12038" width="13.75" style="894" customWidth="1"/>
    <col min="12039" max="12039" width="11.125" style="894" bestFit="1" customWidth="1"/>
    <col min="12040" max="12041" width="13.75" style="894" customWidth="1"/>
    <col min="12042" max="12042" width="11.125" style="894" bestFit="1" customWidth="1"/>
    <col min="12043" max="12288" width="9" style="894"/>
    <col min="12289" max="12289" width="5.75" style="894" customWidth="1"/>
    <col min="12290" max="12290" width="3.75" style="894" customWidth="1"/>
    <col min="12291" max="12291" width="3.25" style="894" customWidth="1"/>
    <col min="12292" max="12292" width="68.375" style="894" customWidth="1"/>
    <col min="12293" max="12293" width="13.875" style="894" customWidth="1"/>
    <col min="12294" max="12294" width="13.75" style="894" customWidth="1"/>
    <col min="12295" max="12295" width="11.125" style="894" bestFit="1" customWidth="1"/>
    <col min="12296" max="12297" width="13.75" style="894" customWidth="1"/>
    <col min="12298" max="12298" width="11.125" style="894" bestFit="1" customWidth="1"/>
    <col min="12299" max="12544" width="9" style="894"/>
    <col min="12545" max="12545" width="5.75" style="894" customWidth="1"/>
    <col min="12546" max="12546" width="3.75" style="894" customWidth="1"/>
    <col min="12547" max="12547" width="3.25" style="894" customWidth="1"/>
    <col min="12548" max="12548" width="68.375" style="894" customWidth="1"/>
    <col min="12549" max="12549" width="13.875" style="894" customWidth="1"/>
    <col min="12550" max="12550" width="13.75" style="894" customWidth="1"/>
    <col min="12551" max="12551" width="11.125" style="894" bestFit="1" customWidth="1"/>
    <col min="12552" max="12553" width="13.75" style="894" customWidth="1"/>
    <col min="12554" max="12554" width="11.125" style="894" bestFit="1" customWidth="1"/>
    <col min="12555" max="12800" width="9" style="894"/>
    <col min="12801" max="12801" width="5.75" style="894" customWidth="1"/>
    <col min="12802" max="12802" width="3.75" style="894" customWidth="1"/>
    <col min="12803" max="12803" width="3.25" style="894" customWidth="1"/>
    <col min="12804" max="12804" width="68.375" style="894" customWidth="1"/>
    <col min="12805" max="12805" width="13.875" style="894" customWidth="1"/>
    <col min="12806" max="12806" width="13.75" style="894" customWidth="1"/>
    <col min="12807" max="12807" width="11.125" style="894" bestFit="1" customWidth="1"/>
    <col min="12808" max="12809" width="13.75" style="894" customWidth="1"/>
    <col min="12810" max="12810" width="11.125" style="894" bestFit="1" customWidth="1"/>
    <col min="12811" max="13056" width="9" style="894"/>
    <col min="13057" max="13057" width="5.75" style="894" customWidth="1"/>
    <col min="13058" max="13058" width="3.75" style="894" customWidth="1"/>
    <col min="13059" max="13059" width="3.25" style="894" customWidth="1"/>
    <col min="13060" max="13060" width="68.375" style="894" customWidth="1"/>
    <col min="13061" max="13061" width="13.875" style="894" customWidth="1"/>
    <col min="13062" max="13062" width="13.75" style="894" customWidth="1"/>
    <col min="13063" max="13063" width="11.125" style="894" bestFit="1" customWidth="1"/>
    <col min="13064" max="13065" width="13.75" style="894" customWidth="1"/>
    <col min="13066" max="13066" width="11.125" style="894" bestFit="1" customWidth="1"/>
    <col min="13067" max="13312" width="9" style="894"/>
    <col min="13313" max="13313" width="5.75" style="894" customWidth="1"/>
    <col min="13314" max="13314" width="3.75" style="894" customWidth="1"/>
    <col min="13315" max="13315" width="3.25" style="894" customWidth="1"/>
    <col min="13316" max="13316" width="68.375" style="894" customWidth="1"/>
    <col min="13317" max="13317" width="13.875" style="894" customWidth="1"/>
    <col min="13318" max="13318" width="13.75" style="894" customWidth="1"/>
    <col min="13319" max="13319" width="11.125" style="894" bestFit="1" customWidth="1"/>
    <col min="13320" max="13321" width="13.75" style="894" customWidth="1"/>
    <col min="13322" max="13322" width="11.125" style="894" bestFit="1" customWidth="1"/>
    <col min="13323" max="13568" width="9" style="894"/>
    <col min="13569" max="13569" width="5.75" style="894" customWidth="1"/>
    <col min="13570" max="13570" width="3.75" style="894" customWidth="1"/>
    <col min="13571" max="13571" width="3.25" style="894" customWidth="1"/>
    <col min="13572" max="13572" width="68.375" style="894" customWidth="1"/>
    <col min="13573" max="13573" width="13.875" style="894" customWidth="1"/>
    <col min="13574" max="13574" width="13.75" style="894" customWidth="1"/>
    <col min="13575" max="13575" width="11.125" style="894" bestFit="1" customWidth="1"/>
    <col min="13576" max="13577" width="13.75" style="894" customWidth="1"/>
    <col min="13578" max="13578" width="11.125" style="894" bestFit="1" customWidth="1"/>
    <col min="13579" max="13824" width="9" style="894"/>
    <col min="13825" max="13825" width="5.75" style="894" customWidth="1"/>
    <col min="13826" max="13826" width="3.75" style="894" customWidth="1"/>
    <col min="13827" max="13827" width="3.25" style="894" customWidth="1"/>
    <col min="13828" max="13828" width="68.375" style="894" customWidth="1"/>
    <col min="13829" max="13829" width="13.875" style="894" customWidth="1"/>
    <col min="13830" max="13830" width="13.75" style="894" customWidth="1"/>
    <col min="13831" max="13831" width="11.125" style="894" bestFit="1" customWidth="1"/>
    <col min="13832" max="13833" width="13.75" style="894" customWidth="1"/>
    <col min="13834" max="13834" width="11.125" style="894" bestFit="1" customWidth="1"/>
    <col min="13835" max="14080" width="9" style="894"/>
    <col min="14081" max="14081" width="5.75" style="894" customWidth="1"/>
    <col min="14082" max="14082" width="3.75" style="894" customWidth="1"/>
    <col min="14083" max="14083" width="3.25" style="894" customWidth="1"/>
    <col min="14084" max="14084" width="68.375" style="894" customWidth="1"/>
    <col min="14085" max="14085" width="13.875" style="894" customWidth="1"/>
    <col min="14086" max="14086" width="13.75" style="894" customWidth="1"/>
    <col min="14087" max="14087" width="11.125" style="894" bestFit="1" customWidth="1"/>
    <col min="14088" max="14089" width="13.75" style="894" customWidth="1"/>
    <col min="14090" max="14090" width="11.125" style="894" bestFit="1" customWidth="1"/>
    <col min="14091" max="14336" width="9" style="894"/>
    <col min="14337" max="14337" width="5.75" style="894" customWidth="1"/>
    <col min="14338" max="14338" width="3.75" style="894" customWidth="1"/>
    <col min="14339" max="14339" width="3.25" style="894" customWidth="1"/>
    <col min="14340" max="14340" width="68.375" style="894" customWidth="1"/>
    <col min="14341" max="14341" width="13.875" style="894" customWidth="1"/>
    <col min="14342" max="14342" width="13.75" style="894" customWidth="1"/>
    <col min="14343" max="14343" width="11.125" style="894" bestFit="1" customWidth="1"/>
    <col min="14344" max="14345" width="13.75" style="894" customWidth="1"/>
    <col min="14346" max="14346" width="11.125" style="894" bestFit="1" customWidth="1"/>
    <col min="14347" max="14592" width="9" style="894"/>
    <col min="14593" max="14593" width="5.75" style="894" customWidth="1"/>
    <col min="14594" max="14594" width="3.75" style="894" customWidth="1"/>
    <col min="14595" max="14595" width="3.25" style="894" customWidth="1"/>
    <col min="14596" max="14596" width="68.375" style="894" customWidth="1"/>
    <col min="14597" max="14597" width="13.875" style="894" customWidth="1"/>
    <col min="14598" max="14598" width="13.75" style="894" customWidth="1"/>
    <col min="14599" max="14599" width="11.125" style="894" bestFit="1" customWidth="1"/>
    <col min="14600" max="14601" width="13.75" style="894" customWidth="1"/>
    <col min="14602" max="14602" width="11.125" style="894" bestFit="1" customWidth="1"/>
    <col min="14603" max="14848" width="9" style="894"/>
    <col min="14849" max="14849" width="5.75" style="894" customWidth="1"/>
    <col min="14850" max="14850" width="3.75" style="894" customWidth="1"/>
    <col min="14851" max="14851" width="3.25" style="894" customWidth="1"/>
    <col min="14852" max="14852" width="68.375" style="894" customWidth="1"/>
    <col min="14853" max="14853" width="13.875" style="894" customWidth="1"/>
    <col min="14854" max="14854" width="13.75" style="894" customWidth="1"/>
    <col min="14855" max="14855" width="11.125" style="894" bestFit="1" customWidth="1"/>
    <col min="14856" max="14857" width="13.75" style="894" customWidth="1"/>
    <col min="14858" max="14858" width="11.125" style="894" bestFit="1" customWidth="1"/>
    <col min="14859" max="15104" width="9" style="894"/>
    <col min="15105" max="15105" width="5.75" style="894" customWidth="1"/>
    <col min="15106" max="15106" width="3.75" style="894" customWidth="1"/>
    <col min="15107" max="15107" width="3.25" style="894" customWidth="1"/>
    <col min="15108" max="15108" width="68.375" style="894" customWidth="1"/>
    <col min="15109" max="15109" width="13.875" style="894" customWidth="1"/>
    <col min="15110" max="15110" width="13.75" style="894" customWidth="1"/>
    <col min="15111" max="15111" width="11.125" style="894" bestFit="1" customWidth="1"/>
    <col min="15112" max="15113" width="13.75" style="894" customWidth="1"/>
    <col min="15114" max="15114" width="11.125" style="894" bestFit="1" customWidth="1"/>
    <col min="15115" max="15360" width="9" style="894"/>
    <col min="15361" max="15361" width="5.75" style="894" customWidth="1"/>
    <col min="15362" max="15362" width="3.75" style="894" customWidth="1"/>
    <col min="15363" max="15363" width="3.25" style="894" customWidth="1"/>
    <col min="15364" max="15364" width="68.375" style="894" customWidth="1"/>
    <col min="15365" max="15365" width="13.875" style="894" customWidth="1"/>
    <col min="15366" max="15366" width="13.75" style="894" customWidth="1"/>
    <col min="15367" max="15367" width="11.125" style="894" bestFit="1" customWidth="1"/>
    <col min="15368" max="15369" width="13.75" style="894" customWidth="1"/>
    <col min="15370" max="15370" width="11.125" style="894" bestFit="1" customWidth="1"/>
    <col min="15371" max="15616" width="9" style="894"/>
    <col min="15617" max="15617" width="5.75" style="894" customWidth="1"/>
    <col min="15618" max="15618" width="3.75" style="894" customWidth="1"/>
    <col min="15619" max="15619" width="3.25" style="894" customWidth="1"/>
    <col min="15620" max="15620" width="68.375" style="894" customWidth="1"/>
    <col min="15621" max="15621" width="13.875" style="894" customWidth="1"/>
    <col min="15622" max="15622" width="13.75" style="894" customWidth="1"/>
    <col min="15623" max="15623" width="11.125" style="894" bestFit="1" customWidth="1"/>
    <col min="15624" max="15625" width="13.75" style="894" customWidth="1"/>
    <col min="15626" max="15626" width="11.125" style="894" bestFit="1" customWidth="1"/>
    <col min="15627" max="15872" width="9" style="894"/>
    <col min="15873" max="15873" width="5.75" style="894" customWidth="1"/>
    <col min="15874" max="15874" width="3.75" style="894" customWidth="1"/>
    <col min="15875" max="15875" width="3.25" style="894" customWidth="1"/>
    <col min="15876" max="15876" width="68.375" style="894" customWidth="1"/>
    <col min="15877" max="15877" width="13.875" style="894" customWidth="1"/>
    <col min="15878" max="15878" width="13.75" style="894" customWidth="1"/>
    <col min="15879" max="15879" width="11.125" style="894" bestFit="1" customWidth="1"/>
    <col min="15880" max="15881" width="13.75" style="894" customWidth="1"/>
    <col min="15882" max="15882" width="11.125" style="894" bestFit="1" customWidth="1"/>
    <col min="15883" max="16128" width="9" style="894"/>
    <col min="16129" max="16129" width="5.75" style="894" customWidth="1"/>
    <col min="16130" max="16130" width="3.75" style="894" customWidth="1"/>
    <col min="16131" max="16131" width="3.25" style="894" customWidth="1"/>
    <col min="16132" max="16132" width="68.375" style="894" customWidth="1"/>
    <col min="16133" max="16133" width="13.875" style="894" customWidth="1"/>
    <col min="16134" max="16134" width="13.75" style="894" customWidth="1"/>
    <col min="16135" max="16135" width="11.125" style="894" bestFit="1" customWidth="1"/>
    <col min="16136" max="16137" width="13.75" style="894" customWidth="1"/>
    <col min="16138" max="16138" width="11.125" style="894" bestFit="1" customWidth="1"/>
    <col min="16139" max="16384" width="9" style="894"/>
  </cols>
  <sheetData>
    <row r="1" spans="1:13" s="889" customFormat="1" ht="42.75" customHeight="1" x14ac:dyDescent="0.2">
      <c r="A1" s="1469" t="s">
        <v>744</v>
      </c>
      <c r="B1" s="1469"/>
      <c r="C1" s="1469"/>
      <c r="D1" s="1469"/>
      <c r="E1" s="887"/>
      <c r="F1" s="887"/>
      <c r="G1" s="887"/>
      <c r="H1" s="888">
        <v>26513</v>
      </c>
      <c r="I1" s="887"/>
      <c r="J1" s="887"/>
      <c r="M1" s="890"/>
    </row>
    <row r="2" spans="1:13" s="889" customFormat="1" ht="42.75" customHeight="1" x14ac:dyDescent="0.2">
      <c r="A2" s="1470" t="s">
        <v>742</v>
      </c>
      <c r="B2" s="1470"/>
      <c r="C2" s="1470"/>
      <c r="D2" s="1470"/>
      <c r="E2" s="891"/>
      <c r="F2" s="891"/>
      <c r="G2" s="891"/>
      <c r="H2" s="891"/>
      <c r="I2" s="891"/>
      <c r="J2" s="891"/>
      <c r="M2" s="890"/>
    </row>
    <row r="3" spans="1:13" ht="148.5" customHeight="1" x14ac:dyDescent="0.55000000000000004">
      <c r="A3" s="892" t="s">
        <v>623</v>
      </c>
      <c r="B3" s="893"/>
      <c r="C3" s="1472" t="s">
        <v>0</v>
      </c>
      <c r="D3" s="1473"/>
      <c r="E3" s="1465" t="s">
        <v>994</v>
      </c>
      <c r="F3" s="1466"/>
      <c r="G3" s="892" t="s">
        <v>184</v>
      </c>
      <c r="H3" s="1465" t="s">
        <v>522</v>
      </c>
      <c r="I3" s="1466"/>
      <c r="J3" s="892" t="s">
        <v>998</v>
      </c>
    </row>
    <row r="4" spans="1:13" ht="75" customHeight="1" x14ac:dyDescent="0.55000000000000004">
      <c r="A4" s="895" t="s">
        <v>996</v>
      </c>
      <c r="B4" s="896"/>
      <c r="C4" s="1467" t="s">
        <v>993</v>
      </c>
      <c r="D4" s="1468"/>
      <c r="E4" s="897" t="s">
        <v>743</v>
      </c>
      <c r="F4" s="897" t="s">
        <v>691</v>
      </c>
      <c r="G4" s="897" t="s">
        <v>995</v>
      </c>
      <c r="H4" s="897" t="s">
        <v>743</v>
      </c>
      <c r="I4" s="897" t="s">
        <v>691</v>
      </c>
      <c r="J4" s="897" t="s">
        <v>995</v>
      </c>
    </row>
    <row r="5" spans="1:13" s="903" customFormat="1" ht="39" customHeight="1" x14ac:dyDescent="0.2">
      <c r="A5" s="898" t="s">
        <v>187</v>
      </c>
      <c r="B5" s="899" t="s">
        <v>684</v>
      </c>
      <c r="C5" s="900"/>
      <c r="D5" s="901"/>
      <c r="E5" s="1017">
        <v>3747545</v>
      </c>
      <c r="F5" s="1018">
        <v>3218946</v>
      </c>
      <c r="G5" s="902">
        <v>16.421493246547161</v>
      </c>
      <c r="H5" s="1353">
        <v>3933049.4724574164</v>
      </c>
      <c r="I5" s="1354">
        <v>3934488.2123351162</v>
      </c>
      <c r="J5" s="902">
        <v>-3.656739580993644E-2</v>
      </c>
    </row>
    <row r="6" spans="1:13" s="909" customFormat="1" ht="30" customHeight="1" x14ac:dyDescent="0.2">
      <c r="A6" s="904"/>
      <c r="B6" s="905" t="s">
        <v>580</v>
      </c>
      <c r="C6" s="889" t="s">
        <v>197</v>
      </c>
      <c r="D6" s="906"/>
      <c r="E6" s="1019">
        <v>2970796</v>
      </c>
      <c r="F6" s="1020">
        <v>2952408</v>
      </c>
      <c r="G6" s="907">
        <v>0.62281364906205372</v>
      </c>
      <c r="H6" s="1355">
        <v>3542376.3397068232</v>
      </c>
      <c r="I6" s="999">
        <v>3520294.1193894404</v>
      </c>
      <c r="J6" s="930">
        <v>0.62728339077567674</v>
      </c>
    </row>
    <row r="7" spans="1:13" s="903" customFormat="1" ht="30" customHeight="1" x14ac:dyDescent="0.2">
      <c r="A7" s="910"/>
      <c r="B7" s="911"/>
      <c r="C7" s="912"/>
      <c r="D7" s="913" t="s">
        <v>188</v>
      </c>
      <c r="E7" s="1021">
        <v>1966646</v>
      </c>
      <c r="F7" s="1022">
        <v>2080756</v>
      </c>
      <c r="G7" s="915">
        <v>-5.4840644458071974</v>
      </c>
      <c r="H7" s="1356">
        <v>666315.66351339</v>
      </c>
      <c r="I7" s="1349">
        <v>638893.74242699007</v>
      </c>
      <c r="J7" s="917">
        <v>4.2920941723785289</v>
      </c>
    </row>
    <row r="8" spans="1:13" s="903" customFormat="1" ht="27" customHeight="1" x14ac:dyDescent="0.2">
      <c r="A8" s="910"/>
      <c r="B8" s="911"/>
      <c r="C8" s="912"/>
      <c r="D8" s="913" t="s">
        <v>198</v>
      </c>
      <c r="E8" s="1021">
        <v>962611</v>
      </c>
      <c r="F8" s="1022">
        <v>1094639</v>
      </c>
      <c r="G8" s="915"/>
      <c r="H8" s="1357">
        <v>322347.24038524984</v>
      </c>
      <c r="I8" s="1349">
        <v>323597.70030539006</v>
      </c>
      <c r="J8" s="915"/>
    </row>
    <row r="9" spans="1:13" s="903" customFormat="1" ht="27" customHeight="1" x14ac:dyDescent="0.2">
      <c r="A9" s="910"/>
      <c r="B9" s="911"/>
      <c r="C9" s="912"/>
      <c r="D9" s="913" t="s">
        <v>199</v>
      </c>
      <c r="E9" s="1021">
        <v>727838</v>
      </c>
      <c r="F9" s="1022">
        <v>721955</v>
      </c>
      <c r="G9" s="915"/>
      <c r="H9" s="1357">
        <v>185554.01312859019</v>
      </c>
      <c r="I9" s="1349">
        <v>185842.93427445</v>
      </c>
      <c r="J9" s="915"/>
    </row>
    <row r="10" spans="1:13" s="903" customFormat="1" ht="27" customHeight="1" x14ac:dyDescent="0.2">
      <c r="A10" s="910"/>
      <c r="B10" s="911"/>
      <c r="C10" s="912"/>
      <c r="D10" s="913" t="s">
        <v>200</v>
      </c>
      <c r="E10" s="1021">
        <v>243231</v>
      </c>
      <c r="F10" s="1022">
        <v>263883</v>
      </c>
      <c r="G10" s="917"/>
      <c r="H10" s="1357">
        <v>142110.76054754987</v>
      </c>
      <c r="I10" s="1349">
        <v>129409.21484715</v>
      </c>
      <c r="J10" s="915"/>
    </row>
    <row r="11" spans="1:13" s="903" customFormat="1" ht="27" customHeight="1" x14ac:dyDescent="0.2">
      <c r="A11" s="910"/>
      <c r="B11" s="911"/>
      <c r="C11" s="912"/>
      <c r="D11" s="918" t="s">
        <v>201</v>
      </c>
      <c r="E11" s="1021">
        <v>32966</v>
      </c>
      <c r="F11" s="1022">
        <v>279</v>
      </c>
      <c r="G11" s="917"/>
      <c r="H11" s="1357">
        <v>16303.649452</v>
      </c>
      <c r="I11" s="1349">
        <v>43.893000000000001</v>
      </c>
      <c r="J11" s="917"/>
    </row>
    <row r="12" spans="1:13" s="903" customFormat="1" ht="30" customHeight="1" x14ac:dyDescent="0.2">
      <c r="A12" s="910"/>
      <c r="B12" s="911"/>
      <c r="C12" s="912"/>
      <c r="D12" s="919" t="s">
        <v>193</v>
      </c>
      <c r="E12" s="1021">
        <v>20862</v>
      </c>
      <c r="F12" s="1022">
        <v>26273</v>
      </c>
      <c r="G12" s="915">
        <v>-20.595287938187493</v>
      </c>
      <c r="H12" s="1357">
        <v>3045.35</v>
      </c>
      <c r="I12" s="1349">
        <v>3699.5043999999998</v>
      </c>
      <c r="J12" s="915">
        <v>-17.68221710994586</v>
      </c>
    </row>
    <row r="13" spans="1:13" s="903" customFormat="1" ht="30" customHeight="1" x14ac:dyDescent="0.2">
      <c r="A13" s="910"/>
      <c r="B13" s="911"/>
      <c r="C13" s="912"/>
      <c r="D13" s="919" t="s">
        <v>194</v>
      </c>
      <c r="E13" s="1021">
        <v>414001</v>
      </c>
      <c r="F13" s="1022">
        <v>310489</v>
      </c>
      <c r="G13" s="914">
        <v>33.338379137425157</v>
      </c>
      <c r="H13" s="1357">
        <v>2044650.0034531038</v>
      </c>
      <c r="I13" s="1349">
        <v>2135370.6080511701</v>
      </c>
      <c r="J13" s="915">
        <v>-4.2484711673006395</v>
      </c>
    </row>
    <row r="14" spans="1:13" s="903" customFormat="1" ht="30" customHeight="1" x14ac:dyDescent="0.2">
      <c r="A14" s="910"/>
      <c r="B14" s="911"/>
      <c r="C14" s="912"/>
      <c r="D14" s="920" t="s">
        <v>498</v>
      </c>
      <c r="E14" s="1021">
        <v>31083</v>
      </c>
      <c r="F14" s="1022">
        <v>26513</v>
      </c>
      <c r="G14" s="915">
        <v>17.236827216837021</v>
      </c>
      <c r="H14" s="1357">
        <v>6747.9723020299989</v>
      </c>
      <c r="I14" s="1358">
        <v>5800.6301557300003</v>
      </c>
      <c r="J14" s="917">
        <v>16.331710880828894</v>
      </c>
    </row>
    <row r="15" spans="1:13" s="903" customFormat="1" ht="30" customHeight="1" x14ac:dyDescent="0.2">
      <c r="A15" s="910"/>
      <c r="B15" s="911"/>
      <c r="C15" s="912"/>
      <c r="D15" s="920" t="s">
        <v>499</v>
      </c>
      <c r="E15" s="1021">
        <v>96319</v>
      </c>
      <c r="F15" s="1022">
        <v>89350</v>
      </c>
      <c r="G15" s="914">
        <v>7.7996642417459432</v>
      </c>
      <c r="H15" s="1357">
        <v>275608.55913240992</v>
      </c>
      <c r="I15" s="1358">
        <v>246001.89281604</v>
      </c>
      <c r="J15" s="917">
        <v>12.035137607054823</v>
      </c>
    </row>
    <row r="16" spans="1:13" s="903" customFormat="1" ht="30" customHeight="1" x14ac:dyDescent="0.2">
      <c r="A16" s="910"/>
      <c r="B16" s="911"/>
      <c r="C16" s="912"/>
      <c r="D16" s="920" t="s">
        <v>500</v>
      </c>
      <c r="E16" s="1021">
        <v>17022</v>
      </c>
      <c r="F16" s="1022">
        <v>28261</v>
      </c>
      <c r="G16" s="914">
        <v>-39.768585683450688</v>
      </c>
      <c r="H16" s="1357">
        <v>13274.897874890001</v>
      </c>
      <c r="I16" s="1358">
        <v>20653.590989510005</v>
      </c>
      <c r="J16" s="914">
        <v>-35.725957381298265</v>
      </c>
    </row>
    <row r="17" spans="1:10" s="903" customFormat="1" ht="30" customHeight="1" x14ac:dyDescent="0.2">
      <c r="A17" s="910"/>
      <c r="B17" s="921"/>
      <c r="C17" s="922"/>
      <c r="D17" s="923" t="s">
        <v>501</v>
      </c>
      <c r="E17" s="1023">
        <v>424863</v>
      </c>
      <c r="F17" s="1022">
        <v>390766</v>
      </c>
      <c r="G17" s="915">
        <v>8.7256823776889494</v>
      </c>
      <c r="H17" s="1359">
        <v>532733.89343099995</v>
      </c>
      <c r="I17" s="1358">
        <v>469874.15055000002</v>
      </c>
      <c r="J17" s="1371">
        <v>13.377995535064219</v>
      </c>
    </row>
    <row r="18" spans="1:10" s="909" customFormat="1" ht="30" customHeight="1" x14ac:dyDescent="0.2">
      <c r="A18" s="904"/>
      <c r="B18" s="926" t="s">
        <v>581</v>
      </c>
      <c r="C18" s="927" t="s">
        <v>203</v>
      </c>
      <c r="D18" s="928"/>
      <c r="E18" s="1024">
        <v>119029</v>
      </c>
      <c r="F18" s="1025">
        <v>123761</v>
      </c>
      <c r="G18" s="930">
        <v>-3.8234985173035128</v>
      </c>
      <c r="H18" s="1347">
        <v>280268.76077005215</v>
      </c>
      <c r="I18" s="1360">
        <v>313033.73292121582</v>
      </c>
      <c r="J18" s="930">
        <v>-10.466914171007234</v>
      </c>
    </row>
    <row r="19" spans="1:10" s="903" customFormat="1" ht="30" customHeight="1" x14ac:dyDescent="0.2">
      <c r="A19" s="910"/>
      <c r="B19" s="911"/>
      <c r="C19" s="912"/>
      <c r="D19" s="913" t="s">
        <v>188</v>
      </c>
      <c r="E19" s="1021">
        <v>89808</v>
      </c>
      <c r="F19" s="1022">
        <v>93182</v>
      </c>
      <c r="G19" s="917">
        <v>-3.6208709836663728</v>
      </c>
      <c r="H19" s="1356">
        <v>24398.712073080002</v>
      </c>
      <c r="I19" s="1349">
        <v>29377.036248530003</v>
      </c>
      <c r="J19" s="917">
        <v>-16.946311851656279</v>
      </c>
    </row>
    <row r="20" spans="1:10" s="903" customFormat="1" ht="27" customHeight="1" x14ac:dyDescent="0.2">
      <c r="A20" s="910"/>
      <c r="B20" s="911"/>
      <c r="C20" s="912"/>
      <c r="D20" s="913" t="s">
        <v>198</v>
      </c>
      <c r="E20" s="1026">
        <v>66188</v>
      </c>
      <c r="F20" s="1027">
        <v>61541</v>
      </c>
      <c r="G20" s="917"/>
      <c r="H20" s="1357">
        <v>16531.31223838</v>
      </c>
      <c r="I20" s="1357">
        <v>16326.148175760001</v>
      </c>
      <c r="J20" s="917"/>
    </row>
    <row r="21" spans="1:10" s="903" customFormat="1" ht="27" customHeight="1" x14ac:dyDescent="0.2">
      <c r="A21" s="910"/>
      <c r="B21" s="911"/>
      <c r="C21" s="912"/>
      <c r="D21" s="913" t="s">
        <v>199</v>
      </c>
      <c r="E21" s="1028">
        <v>19224</v>
      </c>
      <c r="F21" s="1029">
        <v>24424</v>
      </c>
      <c r="G21" s="917"/>
      <c r="H21" s="1361">
        <v>5499.2810734300001</v>
      </c>
      <c r="I21" s="1362">
        <v>6909.0656537699997</v>
      </c>
      <c r="J21" s="917"/>
    </row>
    <row r="22" spans="1:10" s="903" customFormat="1" ht="27" customHeight="1" x14ac:dyDescent="0.2">
      <c r="A22" s="910"/>
      <c r="B22" s="911"/>
      <c r="C22" s="912"/>
      <c r="D22" s="913" t="s">
        <v>200</v>
      </c>
      <c r="E22" s="1026">
        <v>2789</v>
      </c>
      <c r="F22" s="1027">
        <v>7213</v>
      </c>
      <c r="G22" s="915"/>
      <c r="H22" s="1357">
        <v>1738.2321662699999</v>
      </c>
      <c r="I22" s="1357">
        <v>6141.822419000001</v>
      </c>
      <c r="J22" s="915"/>
    </row>
    <row r="23" spans="1:10" s="903" customFormat="1" ht="27" customHeight="1" x14ac:dyDescent="0.2">
      <c r="A23" s="910"/>
      <c r="B23" s="911"/>
      <c r="C23" s="912"/>
      <c r="D23" s="918" t="s">
        <v>201</v>
      </c>
      <c r="E23" s="1026">
        <v>1607</v>
      </c>
      <c r="F23" s="1030">
        <v>4</v>
      </c>
      <c r="G23" s="916"/>
      <c r="H23" s="1357">
        <v>629.88659499999994</v>
      </c>
      <c r="I23" s="1363">
        <v>0</v>
      </c>
      <c r="J23" s="916"/>
    </row>
    <row r="24" spans="1:10" s="903" customFormat="1" ht="30" customHeight="1" x14ac:dyDescent="0.2">
      <c r="A24" s="910"/>
      <c r="B24" s="911"/>
      <c r="C24" s="912"/>
      <c r="D24" s="919" t="s">
        <v>193</v>
      </c>
      <c r="E24" s="1026">
        <v>327</v>
      </c>
      <c r="F24" s="1027">
        <v>663</v>
      </c>
      <c r="G24" s="917">
        <v>-50.678733031674206</v>
      </c>
      <c r="H24" s="1357">
        <v>51.322945999999995</v>
      </c>
      <c r="I24" s="1357">
        <v>78.341482999999997</v>
      </c>
      <c r="J24" s="917">
        <v>-34.488161272106638</v>
      </c>
    </row>
    <row r="25" spans="1:10" s="903" customFormat="1" ht="30" customHeight="1" x14ac:dyDescent="0.2">
      <c r="A25" s="910"/>
      <c r="B25" s="911"/>
      <c r="C25" s="912"/>
      <c r="D25" s="919" t="s">
        <v>194</v>
      </c>
      <c r="E25" s="1026">
        <v>5120</v>
      </c>
      <c r="F25" s="1027">
        <v>5128</v>
      </c>
      <c r="G25" s="917">
        <v>-0.15600624024960999</v>
      </c>
      <c r="H25" s="1357">
        <v>202886.33452904213</v>
      </c>
      <c r="I25" s="1357">
        <v>262089.81802315582</v>
      </c>
      <c r="J25" s="917">
        <v>-22.589005532783812</v>
      </c>
    </row>
    <row r="26" spans="1:10" s="903" customFormat="1" ht="30" customHeight="1" x14ac:dyDescent="0.2">
      <c r="A26" s="910"/>
      <c r="B26" s="911"/>
      <c r="C26" s="912"/>
      <c r="D26" s="920" t="s">
        <v>498</v>
      </c>
      <c r="E26" s="1026">
        <v>699</v>
      </c>
      <c r="F26" s="1031">
        <v>781</v>
      </c>
      <c r="G26" s="917">
        <v>-10.499359795134442</v>
      </c>
      <c r="H26" s="1357">
        <v>203.70365090999996</v>
      </c>
      <c r="I26" s="1358">
        <v>285.13327243000003</v>
      </c>
      <c r="J26" s="917">
        <v>-28.558442452552068</v>
      </c>
    </row>
    <row r="27" spans="1:10" s="903" customFormat="1" ht="30" customHeight="1" x14ac:dyDescent="0.2">
      <c r="A27" s="910"/>
      <c r="B27" s="911"/>
      <c r="C27" s="912"/>
      <c r="D27" s="920" t="s">
        <v>499</v>
      </c>
      <c r="E27" s="1026">
        <v>3286</v>
      </c>
      <c r="F27" s="1031">
        <v>2680</v>
      </c>
      <c r="G27" s="917">
        <v>22.611940298507463</v>
      </c>
      <c r="H27" s="1357">
        <v>10728.86962895</v>
      </c>
      <c r="I27" s="1358">
        <v>7640.3769399500015</v>
      </c>
      <c r="J27" s="917">
        <v>40.423302584076566</v>
      </c>
    </row>
    <row r="28" spans="1:10" s="903" customFormat="1" ht="30" customHeight="1" x14ac:dyDescent="0.2">
      <c r="A28" s="910"/>
      <c r="B28" s="911"/>
      <c r="C28" s="912"/>
      <c r="D28" s="920" t="s">
        <v>500</v>
      </c>
      <c r="E28" s="1026">
        <v>3852</v>
      </c>
      <c r="F28" s="1031">
        <v>5403</v>
      </c>
      <c r="G28" s="917">
        <v>-28.70627429205997</v>
      </c>
      <c r="H28" s="1357">
        <v>2904.10032907</v>
      </c>
      <c r="I28" s="1358">
        <v>5657.1249541499992</v>
      </c>
      <c r="J28" s="917">
        <v>-48.664730713795059</v>
      </c>
    </row>
    <row r="29" spans="1:10" s="903" customFormat="1" ht="30" customHeight="1" x14ac:dyDescent="0.2">
      <c r="A29" s="910"/>
      <c r="B29" s="921"/>
      <c r="C29" s="922"/>
      <c r="D29" s="923" t="s">
        <v>501</v>
      </c>
      <c r="E29" s="1032">
        <v>15937</v>
      </c>
      <c r="F29" s="1033">
        <v>15924</v>
      </c>
      <c r="G29" s="925">
        <v>8.1637779452398904E-2</v>
      </c>
      <c r="H29" s="1359">
        <v>39095.717613000001</v>
      </c>
      <c r="I29" s="1364">
        <v>7905.902</v>
      </c>
      <c r="J29" s="924">
        <v>394.51305635966645</v>
      </c>
    </row>
    <row r="30" spans="1:10" s="909" customFormat="1" ht="30" customHeight="1" x14ac:dyDescent="0.2">
      <c r="A30" s="904"/>
      <c r="B30" s="926" t="s">
        <v>582</v>
      </c>
      <c r="C30" s="927" t="s">
        <v>192</v>
      </c>
      <c r="D30" s="928"/>
      <c r="E30" s="1024">
        <v>657720</v>
      </c>
      <c r="F30" s="1025">
        <v>142777</v>
      </c>
      <c r="G30" s="1372">
        <v>360.66243162414111</v>
      </c>
      <c r="H30" s="1347">
        <v>110404.37198054109</v>
      </c>
      <c r="I30" s="1360">
        <v>101160.36002445997</v>
      </c>
      <c r="J30" s="930">
        <v>9.1379785064485564</v>
      </c>
    </row>
    <row r="31" spans="1:10" s="903" customFormat="1" ht="30" customHeight="1" x14ac:dyDescent="0.2">
      <c r="A31" s="910"/>
      <c r="B31" s="911"/>
      <c r="C31" s="912"/>
      <c r="D31" s="913" t="s">
        <v>188</v>
      </c>
      <c r="E31" s="1021">
        <v>117005</v>
      </c>
      <c r="F31" s="1022">
        <v>142707</v>
      </c>
      <c r="G31" s="915">
        <v>-18.010328855627264</v>
      </c>
      <c r="H31" s="1356">
        <v>34078.944200569902</v>
      </c>
      <c r="I31" s="1349">
        <v>41976.484605260004</v>
      </c>
      <c r="J31" s="915">
        <v>-18.814201520106508</v>
      </c>
    </row>
    <row r="32" spans="1:10" s="903" customFormat="1" ht="27" customHeight="1" x14ac:dyDescent="0.2">
      <c r="A32" s="910"/>
      <c r="B32" s="911"/>
      <c r="C32" s="912"/>
      <c r="D32" s="913" t="s">
        <v>198</v>
      </c>
      <c r="E32" s="1026">
        <v>154</v>
      </c>
      <c r="F32" s="1027">
        <v>56</v>
      </c>
      <c r="G32" s="915"/>
      <c r="H32" s="1357">
        <v>375.63290998999997</v>
      </c>
      <c r="I32" s="1357">
        <v>60.280471980000002</v>
      </c>
      <c r="J32" s="915"/>
    </row>
    <row r="33" spans="1:10" s="903" customFormat="1" ht="27" customHeight="1" x14ac:dyDescent="0.2">
      <c r="A33" s="910"/>
      <c r="B33" s="911"/>
      <c r="C33" s="912"/>
      <c r="D33" s="913" t="s">
        <v>199</v>
      </c>
      <c r="E33" s="1026">
        <v>83</v>
      </c>
      <c r="F33" s="1027">
        <v>34</v>
      </c>
      <c r="G33" s="917"/>
      <c r="H33" s="1357">
        <v>14448.1515210899</v>
      </c>
      <c r="I33" s="1357">
        <v>17914.761996839999</v>
      </c>
      <c r="J33" s="917"/>
    </row>
    <row r="34" spans="1:10" s="903" customFormat="1" ht="27" customHeight="1" x14ac:dyDescent="0.2">
      <c r="A34" s="910"/>
      <c r="B34" s="911"/>
      <c r="C34" s="912"/>
      <c r="D34" s="913" t="s">
        <v>200</v>
      </c>
      <c r="E34" s="1026">
        <v>96363</v>
      </c>
      <c r="F34" s="1027">
        <v>134682</v>
      </c>
      <c r="G34" s="915"/>
      <c r="H34" s="1357">
        <v>16217.28018249</v>
      </c>
      <c r="I34" s="1357">
        <v>22601.189904440002</v>
      </c>
      <c r="J34" s="915"/>
    </row>
    <row r="35" spans="1:10" s="903" customFormat="1" ht="27" customHeight="1" x14ac:dyDescent="0.2">
      <c r="A35" s="910"/>
      <c r="B35" s="911"/>
      <c r="C35" s="912"/>
      <c r="D35" s="918" t="s">
        <v>201</v>
      </c>
      <c r="E35" s="1026">
        <v>20405</v>
      </c>
      <c r="F35" s="1030">
        <v>7935</v>
      </c>
      <c r="G35" s="916"/>
      <c r="H35" s="1357">
        <v>3037.8795870000004</v>
      </c>
      <c r="I35" s="1363">
        <v>1400.252232</v>
      </c>
      <c r="J35" s="916"/>
    </row>
    <row r="36" spans="1:10" s="903" customFormat="1" ht="30" customHeight="1" x14ac:dyDescent="0.2">
      <c r="A36" s="910"/>
      <c r="B36" s="911"/>
      <c r="C36" s="912"/>
      <c r="D36" s="919" t="s">
        <v>193</v>
      </c>
      <c r="E36" s="1026">
        <v>3</v>
      </c>
      <c r="F36" s="1027">
        <v>4</v>
      </c>
      <c r="G36" s="915">
        <v>-25</v>
      </c>
      <c r="H36" s="1357">
        <v>365.89151600000002</v>
      </c>
      <c r="I36" s="1357">
        <v>739.7047050000001</v>
      </c>
      <c r="J36" s="917">
        <v>-50.535461850279837</v>
      </c>
    </row>
    <row r="37" spans="1:10" s="903" customFormat="1" ht="30" customHeight="1" x14ac:dyDescent="0.2">
      <c r="A37" s="910"/>
      <c r="B37" s="911"/>
      <c r="C37" s="912"/>
      <c r="D37" s="919" t="s">
        <v>194</v>
      </c>
      <c r="E37" s="1026">
        <v>539859</v>
      </c>
      <c r="F37" s="1030">
        <v>41</v>
      </c>
      <c r="G37" s="917">
        <v>1316629.2682926829</v>
      </c>
      <c r="H37" s="1356">
        <v>69962.6421016112</v>
      </c>
      <c r="I37" s="1356">
        <v>56098.49802599995</v>
      </c>
      <c r="J37" s="917">
        <v>24.713930966896193</v>
      </c>
    </row>
    <row r="38" spans="1:10" s="903" customFormat="1" ht="30" customHeight="1" x14ac:dyDescent="0.2">
      <c r="A38" s="910"/>
      <c r="B38" s="911"/>
      <c r="C38" s="912"/>
      <c r="D38" s="920" t="s">
        <v>498</v>
      </c>
      <c r="E38" s="1026">
        <v>755</v>
      </c>
      <c r="F38" s="1027">
        <v>21</v>
      </c>
      <c r="G38" s="914">
        <v>3495.238095238095</v>
      </c>
      <c r="H38" s="1356">
        <v>4114.7934554999993</v>
      </c>
      <c r="I38" s="1358">
        <v>1448.9561481999997</v>
      </c>
      <c r="J38" s="914">
        <v>183.98329794947205</v>
      </c>
    </row>
    <row r="39" spans="1:10" s="903" customFormat="1" ht="30" customHeight="1" x14ac:dyDescent="0.2">
      <c r="A39" s="910"/>
      <c r="B39" s="911"/>
      <c r="C39" s="912"/>
      <c r="D39" s="920" t="s">
        <v>499</v>
      </c>
      <c r="E39" s="1026">
        <v>6</v>
      </c>
      <c r="F39" s="1030">
        <v>4</v>
      </c>
      <c r="G39" s="914">
        <v>100</v>
      </c>
      <c r="H39" s="1356">
        <v>56.044326859999998</v>
      </c>
      <c r="I39" s="1358">
        <v>36.024000000000001</v>
      </c>
      <c r="J39" s="917">
        <v>55.574969076171435</v>
      </c>
    </row>
    <row r="40" spans="1:10" s="903" customFormat="1" ht="30" customHeight="1" x14ac:dyDescent="0.2">
      <c r="A40" s="910"/>
      <c r="B40" s="911"/>
      <c r="C40" s="912"/>
      <c r="D40" s="920" t="s">
        <v>500</v>
      </c>
      <c r="E40" s="1026">
        <v>0</v>
      </c>
      <c r="F40" s="1031">
        <v>0</v>
      </c>
      <c r="G40" s="914">
        <v>100</v>
      </c>
      <c r="H40" s="1356">
        <v>0.33</v>
      </c>
      <c r="I40" s="1358">
        <v>0.63</v>
      </c>
      <c r="J40" s="915">
        <v>-47.619047619047613</v>
      </c>
    </row>
    <row r="41" spans="1:10" s="903" customFormat="1" ht="30" customHeight="1" x14ac:dyDescent="0.2">
      <c r="A41" s="932"/>
      <c r="B41" s="921"/>
      <c r="C41" s="922"/>
      <c r="D41" s="923" t="s">
        <v>501</v>
      </c>
      <c r="E41" s="1032">
        <v>92</v>
      </c>
      <c r="F41" s="1034">
        <v>0</v>
      </c>
      <c r="G41" s="1371">
        <v>0</v>
      </c>
      <c r="H41" s="1365">
        <v>1825.7263799999998</v>
      </c>
      <c r="I41" s="1364">
        <v>860.06254000000001</v>
      </c>
      <c r="J41" s="917">
        <v>112.27832803879585</v>
      </c>
    </row>
    <row r="42" spans="1:10" s="903" customFormat="1" ht="30" customHeight="1" x14ac:dyDescent="0.2">
      <c r="A42" s="933" t="s">
        <v>195</v>
      </c>
      <c r="B42" s="899" t="s">
        <v>682</v>
      </c>
      <c r="C42" s="934"/>
      <c r="D42" s="935"/>
      <c r="E42" s="1017">
        <v>3439287</v>
      </c>
      <c r="F42" s="1018">
        <v>3346180</v>
      </c>
      <c r="G42" s="902">
        <v>102.78248629780823</v>
      </c>
      <c r="H42" s="1353">
        <v>3531967.5877658501</v>
      </c>
      <c r="I42" s="1354">
        <v>3421606.4450074285</v>
      </c>
      <c r="J42" s="902">
        <v>103.22541895253478</v>
      </c>
    </row>
    <row r="43" spans="1:10" s="909" customFormat="1" ht="30" customHeight="1" x14ac:dyDescent="0.2">
      <c r="A43" s="936"/>
      <c r="B43" s="905" t="s">
        <v>196</v>
      </c>
      <c r="C43" s="889" t="s">
        <v>206</v>
      </c>
      <c r="D43" s="889"/>
      <c r="E43" s="1019">
        <v>122786</v>
      </c>
      <c r="F43" s="1020">
        <v>119696</v>
      </c>
      <c r="G43" s="1372">
        <v>2.5815399010827429</v>
      </c>
      <c r="H43" s="1355">
        <v>37744.734902350006</v>
      </c>
      <c r="I43" s="999">
        <v>38372.920595899996</v>
      </c>
      <c r="J43" s="908">
        <v>-1.6370546828200205</v>
      </c>
    </row>
    <row r="44" spans="1:10" s="903" customFormat="1" ht="30" customHeight="1" x14ac:dyDescent="0.2">
      <c r="A44" s="937"/>
      <c r="B44" s="911"/>
      <c r="C44" s="912"/>
      <c r="D44" s="912" t="s">
        <v>188</v>
      </c>
      <c r="E44" s="1021">
        <v>109694</v>
      </c>
      <c r="F44" s="1022">
        <v>107528</v>
      </c>
      <c r="G44" s="917">
        <v>2.0143590506658731</v>
      </c>
      <c r="H44" s="1356">
        <v>21498.98380926</v>
      </c>
      <c r="I44" s="1349">
        <v>21468.270173659999</v>
      </c>
      <c r="J44" s="917">
        <v>0.14306525561469963</v>
      </c>
    </row>
    <row r="45" spans="1:10" s="903" customFormat="1" ht="30" customHeight="1" x14ac:dyDescent="0.2">
      <c r="A45" s="937"/>
      <c r="B45" s="911"/>
      <c r="C45" s="912"/>
      <c r="D45" s="912" t="s">
        <v>198</v>
      </c>
      <c r="E45" s="1026">
        <v>68366</v>
      </c>
      <c r="F45" s="1022">
        <v>64987</v>
      </c>
      <c r="G45" s="915"/>
      <c r="H45" s="1366">
        <v>12629.787383229999</v>
      </c>
      <c r="I45" s="1356">
        <v>12025.73513732</v>
      </c>
      <c r="J45" s="915"/>
    </row>
    <row r="46" spans="1:10" s="903" customFormat="1" ht="30" customHeight="1" x14ac:dyDescent="0.2">
      <c r="A46" s="937"/>
      <c r="B46" s="911"/>
      <c r="C46" s="912"/>
      <c r="D46" s="912" t="s">
        <v>199</v>
      </c>
      <c r="E46" s="1026">
        <v>37767</v>
      </c>
      <c r="F46" s="1022">
        <v>39428</v>
      </c>
      <c r="G46" s="917"/>
      <c r="H46" s="1366">
        <v>7556.61415321</v>
      </c>
      <c r="I46" s="1356">
        <v>8205.9912079799997</v>
      </c>
      <c r="J46" s="917"/>
    </row>
    <row r="47" spans="1:10" s="903" customFormat="1" ht="30" customHeight="1" x14ac:dyDescent="0.2">
      <c r="A47" s="937"/>
      <c r="B47" s="911"/>
      <c r="C47" s="912"/>
      <c r="D47" s="912" t="s">
        <v>200</v>
      </c>
      <c r="E47" s="1026">
        <v>3153</v>
      </c>
      <c r="F47" s="1022">
        <v>3073</v>
      </c>
      <c r="G47" s="915"/>
      <c r="H47" s="1366">
        <v>1185.8069378200003</v>
      </c>
      <c r="I47" s="1356">
        <v>1230.14624536</v>
      </c>
      <c r="J47" s="915"/>
    </row>
    <row r="48" spans="1:10" s="903" customFormat="1" ht="30" customHeight="1" x14ac:dyDescent="0.2">
      <c r="A48" s="937"/>
      <c r="B48" s="911"/>
      <c r="C48" s="912"/>
      <c r="D48" s="912" t="s">
        <v>201</v>
      </c>
      <c r="E48" s="1026">
        <v>408</v>
      </c>
      <c r="F48" s="1035">
        <v>40</v>
      </c>
      <c r="G48" s="914"/>
      <c r="H48" s="1366">
        <v>126.775335</v>
      </c>
      <c r="I48" s="1367">
        <v>6.397583</v>
      </c>
      <c r="J48" s="914"/>
    </row>
    <row r="49" spans="1:10" s="903" customFormat="1" ht="30" customHeight="1" x14ac:dyDescent="0.2">
      <c r="A49" s="937"/>
      <c r="B49" s="911"/>
      <c r="C49" s="912"/>
      <c r="D49" s="920" t="s">
        <v>193</v>
      </c>
      <c r="E49" s="1026">
        <v>5251</v>
      </c>
      <c r="F49" s="1022">
        <v>5744</v>
      </c>
      <c r="G49" s="915">
        <v>-8.5828690807799433</v>
      </c>
      <c r="H49" s="1366">
        <v>447.61471900000004</v>
      </c>
      <c r="I49" s="1356">
        <v>453.10710499999999</v>
      </c>
      <c r="J49" s="915">
        <v>-1.2121606435635024</v>
      </c>
    </row>
    <row r="50" spans="1:10" s="903" customFormat="1" ht="30" customHeight="1" x14ac:dyDescent="0.2">
      <c r="A50" s="937"/>
      <c r="B50" s="911"/>
      <c r="C50" s="912"/>
      <c r="D50" s="920" t="s">
        <v>194</v>
      </c>
      <c r="E50" s="1026">
        <v>4066</v>
      </c>
      <c r="F50" s="1022">
        <v>3129</v>
      </c>
      <c r="G50" s="914">
        <v>29.94566954298498</v>
      </c>
      <c r="H50" s="1366">
        <v>14136.418247880001</v>
      </c>
      <c r="I50" s="1356">
        <v>15057.368910310001</v>
      </c>
      <c r="J50" s="917">
        <v>-6.116278799541206</v>
      </c>
    </row>
    <row r="51" spans="1:10" s="903" customFormat="1" ht="30" customHeight="1" x14ac:dyDescent="0.2">
      <c r="A51" s="937"/>
      <c r="B51" s="911"/>
      <c r="C51" s="912"/>
      <c r="D51" s="920" t="s">
        <v>498</v>
      </c>
      <c r="E51" s="1026">
        <v>292</v>
      </c>
      <c r="F51" s="1022">
        <v>285</v>
      </c>
      <c r="G51" s="914">
        <v>2.4561403508771931</v>
      </c>
      <c r="H51" s="1366">
        <v>90.667795999999996</v>
      </c>
      <c r="I51" s="1358">
        <v>93.623734999999996</v>
      </c>
      <c r="J51" s="914">
        <v>-3.1572538737105513</v>
      </c>
    </row>
    <row r="52" spans="1:10" s="903" customFormat="1" ht="30" customHeight="1" x14ac:dyDescent="0.2">
      <c r="A52" s="937"/>
      <c r="B52" s="911"/>
      <c r="C52" s="912"/>
      <c r="D52" s="920" t="s">
        <v>499</v>
      </c>
      <c r="E52" s="1026">
        <v>380</v>
      </c>
      <c r="F52" s="1022">
        <v>327</v>
      </c>
      <c r="G52" s="915">
        <v>16.207951070336392</v>
      </c>
      <c r="H52" s="1366">
        <v>631.94326980000005</v>
      </c>
      <c r="I52" s="1358">
        <v>577.64816700000006</v>
      </c>
      <c r="J52" s="917">
        <v>9.3993378498853595</v>
      </c>
    </row>
    <row r="53" spans="1:10" s="903" customFormat="1" ht="30" customHeight="1" x14ac:dyDescent="0.2">
      <c r="A53" s="937"/>
      <c r="B53" s="911"/>
      <c r="C53" s="912"/>
      <c r="D53" s="920" t="s">
        <v>500</v>
      </c>
      <c r="E53" s="1026">
        <v>301</v>
      </c>
      <c r="F53" s="1022">
        <v>247</v>
      </c>
      <c r="G53" s="915">
        <v>21.862348178137651</v>
      </c>
      <c r="H53" s="1366">
        <v>153.30653074</v>
      </c>
      <c r="I53" s="1358">
        <v>112.16841493</v>
      </c>
      <c r="J53" s="917">
        <v>36.675311704879419</v>
      </c>
    </row>
    <row r="54" spans="1:10" s="903" customFormat="1" ht="30" customHeight="1" x14ac:dyDescent="0.2">
      <c r="A54" s="937"/>
      <c r="B54" s="921"/>
      <c r="C54" s="922"/>
      <c r="D54" s="923" t="s">
        <v>501</v>
      </c>
      <c r="E54" s="1032">
        <v>2802</v>
      </c>
      <c r="F54" s="1034">
        <v>2436</v>
      </c>
      <c r="G54" s="925">
        <v>15.024630541871922</v>
      </c>
      <c r="H54" s="1359">
        <v>785.80052967000006</v>
      </c>
      <c r="I54" s="1364">
        <v>610.73408999999992</v>
      </c>
      <c r="J54" s="1371">
        <v>28.664920222481793</v>
      </c>
    </row>
    <row r="55" spans="1:10" s="909" customFormat="1" ht="30" customHeight="1" x14ac:dyDescent="0.2">
      <c r="A55" s="904"/>
      <c r="B55" s="926" t="s">
        <v>202</v>
      </c>
      <c r="C55" s="927" t="s">
        <v>645</v>
      </c>
      <c r="D55" s="928"/>
      <c r="E55" s="1019">
        <v>1264070</v>
      </c>
      <c r="F55" s="1020">
        <v>1203416</v>
      </c>
      <c r="G55" s="907">
        <v>5.0401523662640351</v>
      </c>
      <c r="H55" s="1355">
        <v>1299970.1729668109</v>
      </c>
      <c r="I55" s="999">
        <v>1305676.626689668</v>
      </c>
      <c r="J55" s="929">
        <v>-0.43704954245255678</v>
      </c>
    </row>
    <row r="56" spans="1:10" s="903" customFormat="1" ht="30" customHeight="1" x14ac:dyDescent="0.2">
      <c r="A56" s="910"/>
      <c r="B56" s="911"/>
      <c r="C56" s="912"/>
      <c r="D56" s="913" t="s">
        <v>188</v>
      </c>
      <c r="E56" s="1021">
        <v>794846</v>
      </c>
      <c r="F56" s="1022">
        <v>732628</v>
      </c>
      <c r="G56" s="914">
        <v>8.4924409113492789</v>
      </c>
      <c r="H56" s="1356">
        <v>212317.93640413988</v>
      </c>
      <c r="I56" s="1349">
        <v>208988.18980306</v>
      </c>
      <c r="J56" s="917">
        <v>1.5932702246082269</v>
      </c>
    </row>
    <row r="57" spans="1:10" s="903" customFormat="1" ht="30" customHeight="1" x14ac:dyDescent="0.2">
      <c r="A57" s="910"/>
      <c r="B57" s="911"/>
      <c r="C57" s="912"/>
      <c r="D57" s="913" t="s">
        <v>198</v>
      </c>
      <c r="E57" s="1026">
        <v>46554</v>
      </c>
      <c r="F57" s="1022">
        <v>49113</v>
      </c>
      <c r="G57" s="915"/>
      <c r="H57" s="1357">
        <v>12516.797315509992</v>
      </c>
      <c r="I57" s="1357">
        <v>13318.911700999999</v>
      </c>
      <c r="J57" s="915"/>
    </row>
    <row r="58" spans="1:10" s="903" customFormat="1" ht="30" customHeight="1" x14ac:dyDescent="0.2">
      <c r="A58" s="910"/>
      <c r="B58" s="911"/>
      <c r="C58" s="912"/>
      <c r="D58" s="913" t="s">
        <v>199</v>
      </c>
      <c r="E58" s="1026">
        <v>548647</v>
      </c>
      <c r="F58" s="1022">
        <v>452516</v>
      </c>
      <c r="G58" s="917"/>
      <c r="H58" s="1357">
        <v>122292.51484048988</v>
      </c>
      <c r="I58" s="1363">
        <v>103114.34940321998</v>
      </c>
      <c r="J58" s="917"/>
    </row>
    <row r="59" spans="1:10" s="903" customFormat="1" ht="30" customHeight="1" x14ac:dyDescent="0.2">
      <c r="A59" s="910"/>
      <c r="B59" s="911"/>
      <c r="C59" s="912"/>
      <c r="D59" s="913" t="s">
        <v>200</v>
      </c>
      <c r="E59" s="1026">
        <v>192422</v>
      </c>
      <c r="F59" s="1022">
        <v>227132</v>
      </c>
      <c r="G59" s="915"/>
      <c r="H59" s="1357">
        <v>75939.37919753998</v>
      </c>
      <c r="I59" s="1363">
        <v>91924.624536429998</v>
      </c>
      <c r="J59" s="915"/>
    </row>
    <row r="60" spans="1:10" s="903" customFormat="1" ht="30" customHeight="1" x14ac:dyDescent="0.2">
      <c r="A60" s="910"/>
      <c r="B60" s="911"/>
      <c r="C60" s="912"/>
      <c r="D60" s="913" t="s">
        <v>201</v>
      </c>
      <c r="E60" s="1026">
        <v>7223</v>
      </c>
      <c r="F60" s="1022">
        <v>3867</v>
      </c>
      <c r="G60" s="914"/>
      <c r="H60" s="1356">
        <v>1569.2450506000002</v>
      </c>
      <c r="I60" s="1349">
        <v>630.30416241</v>
      </c>
      <c r="J60" s="914"/>
    </row>
    <row r="61" spans="1:10" s="903" customFormat="1" ht="30" customHeight="1" x14ac:dyDescent="0.2">
      <c r="A61" s="910"/>
      <c r="B61" s="911"/>
      <c r="C61" s="912"/>
      <c r="D61" s="919" t="s">
        <v>193</v>
      </c>
      <c r="E61" s="1026">
        <v>42554</v>
      </c>
      <c r="F61" s="1022">
        <v>58339</v>
      </c>
      <c r="G61" s="915">
        <v>-27.057371569618947</v>
      </c>
      <c r="H61" s="1357">
        <v>5729.8288009999997</v>
      </c>
      <c r="I61" s="1363">
        <v>4254.7491675999991</v>
      </c>
      <c r="J61" s="917">
        <v>34.669015147420716</v>
      </c>
    </row>
    <row r="62" spans="1:10" s="903" customFormat="1" ht="30" customHeight="1" x14ac:dyDescent="0.2">
      <c r="A62" s="910"/>
      <c r="B62" s="911"/>
      <c r="C62" s="912"/>
      <c r="D62" s="919" t="s">
        <v>194</v>
      </c>
      <c r="E62" s="1026">
        <v>251112</v>
      </c>
      <c r="F62" s="1022">
        <v>209308</v>
      </c>
      <c r="G62" s="914">
        <v>19.972480746077551</v>
      </c>
      <c r="H62" s="1357">
        <v>982450.45381767105</v>
      </c>
      <c r="I62" s="1363">
        <v>998234.44846995804</v>
      </c>
      <c r="J62" s="915">
        <v>-1.5811911396646223</v>
      </c>
    </row>
    <row r="63" spans="1:10" s="903" customFormat="1" ht="30" customHeight="1" x14ac:dyDescent="0.2">
      <c r="A63" s="910"/>
      <c r="B63" s="911"/>
      <c r="C63" s="912"/>
      <c r="D63" s="920" t="s">
        <v>498</v>
      </c>
      <c r="E63" s="1026">
        <v>85</v>
      </c>
      <c r="F63" s="1022">
        <v>89</v>
      </c>
      <c r="G63" s="914">
        <v>-4.4943820224719104</v>
      </c>
      <c r="H63" s="1357">
        <v>13.878746000000001</v>
      </c>
      <c r="I63" s="1358">
        <v>13.563041000000002</v>
      </c>
      <c r="J63" s="914">
        <v>2.3276859518451607</v>
      </c>
    </row>
    <row r="64" spans="1:10" s="903" customFormat="1" ht="30" customHeight="1" x14ac:dyDescent="0.2">
      <c r="A64" s="910"/>
      <c r="B64" s="911"/>
      <c r="C64" s="912"/>
      <c r="D64" s="920" t="s">
        <v>499</v>
      </c>
      <c r="E64" s="1026">
        <v>0</v>
      </c>
      <c r="F64" s="1022">
        <v>0</v>
      </c>
      <c r="G64" s="914">
        <v>0</v>
      </c>
      <c r="H64" s="1356">
        <v>0</v>
      </c>
      <c r="I64" s="1349">
        <v>0</v>
      </c>
      <c r="J64" s="914">
        <v>0</v>
      </c>
    </row>
    <row r="65" spans="1:10" s="903" customFormat="1" ht="30" customHeight="1" x14ac:dyDescent="0.2">
      <c r="A65" s="910"/>
      <c r="B65" s="911"/>
      <c r="C65" s="912"/>
      <c r="D65" s="920" t="s">
        <v>500</v>
      </c>
      <c r="E65" s="1026">
        <v>4751</v>
      </c>
      <c r="F65" s="1022">
        <v>10</v>
      </c>
      <c r="G65" s="914">
        <v>100</v>
      </c>
      <c r="H65" s="1357">
        <v>1944.55</v>
      </c>
      <c r="I65" s="1358">
        <v>3.2512080499999998</v>
      </c>
      <c r="J65" s="914">
        <v>100</v>
      </c>
    </row>
    <row r="66" spans="1:10" s="903" customFormat="1" ht="30" customHeight="1" x14ac:dyDescent="0.2">
      <c r="A66" s="910"/>
      <c r="B66" s="921"/>
      <c r="C66" s="922"/>
      <c r="D66" s="923" t="s">
        <v>501</v>
      </c>
      <c r="E66" s="1032">
        <v>170722</v>
      </c>
      <c r="F66" s="1034">
        <v>203042</v>
      </c>
      <c r="G66" s="925">
        <v>-15.917888909683711</v>
      </c>
      <c r="H66" s="1359">
        <v>97513.525198000003</v>
      </c>
      <c r="I66" s="1364">
        <v>94182.425000000003</v>
      </c>
      <c r="J66" s="924">
        <v>3.5368596614495749</v>
      </c>
    </row>
    <row r="67" spans="1:10" s="909" customFormat="1" ht="30" customHeight="1" x14ac:dyDescent="0.2">
      <c r="A67" s="904"/>
      <c r="B67" s="905" t="s">
        <v>204</v>
      </c>
      <c r="C67" s="889" t="s">
        <v>646</v>
      </c>
      <c r="D67" s="906"/>
      <c r="E67" s="1019">
        <v>781128</v>
      </c>
      <c r="F67" s="1020">
        <v>774542</v>
      </c>
      <c r="G67" s="931">
        <v>0.85030895677703722</v>
      </c>
      <c r="H67" s="1355">
        <v>420067.33840453194</v>
      </c>
      <c r="I67" s="999">
        <v>400611.65316187998</v>
      </c>
      <c r="J67" s="907">
        <v>4.8564950842281833</v>
      </c>
    </row>
    <row r="68" spans="1:10" s="903" customFormat="1" ht="30" customHeight="1" x14ac:dyDescent="0.2">
      <c r="A68" s="910"/>
      <c r="B68" s="911"/>
      <c r="C68" s="912"/>
      <c r="D68" s="913" t="s">
        <v>188</v>
      </c>
      <c r="E68" s="1021">
        <v>680730</v>
      </c>
      <c r="F68" s="1022">
        <v>684704</v>
      </c>
      <c r="G68" s="915">
        <v>-0.58039678459597144</v>
      </c>
      <c r="H68" s="1356">
        <v>179275.7598040399</v>
      </c>
      <c r="I68" s="1349">
        <v>173507.78227999</v>
      </c>
      <c r="J68" s="917">
        <v>3.3243336110089277</v>
      </c>
    </row>
    <row r="69" spans="1:10" s="903" customFormat="1" ht="30" customHeight="1" x14ac:dyDescent="0.2">
      <c r="A69" s="910"/>
      <c r="B69" s="911"/>
      <c r="C69" s="912"/>
      <c r="D69" s="913" t="s">
        <v>198</v>
      </c>
      <c r="E69" s="1026">
        <v>312905</v>
      </c>
      <c r="F69" s="1027">
        <v>298803</v>
      </c>
      <c r="G69" s="915"/>
      <c r="H69" s="1357">
        <v>88691.07044688001</v>
      </c>
      <c r="I69" s="1357">
        <v>84112.335784220006</v>
      </c>
      <c r="J69" s="915"/>
    </row>
    <row r="70" spans="1:10" s="903" customFormat="1" ht="30" customHeight="1" x14ac:dyDescent="0.2">
      <c r="A70" s="910"/>
      <c r="B70" s="911"/>
      <c r="C70" s="912"/>
      <c r="D70" s="913" t="s">
        <v>199</v>
      </c>
      <c r="E70" s="1026">
        <v>344268</v>
      </c>
      <c r="F70" s="1031">
        <v>364437</v>
      </c>
      <c r="G70" s="917"/>
      <c r="H70" s="1357">
        <v>77242.030197359883</v>
      </c>
      <c r="I70" s="1357">
        <v>77604.562311770002</v>
      </c>
      <c r="J70" s="917"/>
    </row>
    <row r="71" spans="1:10" s="903" customFormat="1" ht="30" customHeight="1" x14ac:dyDescent="0.2">
      <c r="A71" s="910"/>
      <c r="B71" s="911"/>
      <c r="C71" s="912"/>
      <c r="D71" s="913" t="s">
        <v>200</v>
      </c>
      <c r="E71" s="1026">
        <v>19866</v>
      </c>
      <c r="F71" s="1031">
        <v>21205</v>
      </c>
      <c r="G71" s="915"/>
      <c r="H71" s="1357">
        <v>12144.461308800001</v>
      </c>
      <c r="I71" s="1357">
        <v>11731.881517999998</v>
      </c>
      <c r="J71" s="915"/>
    </row>
    <row r="72" spans="1:10" s="903" customFormat="1" ht="30" customHeight="1" x14ac:dyDescent="0.2">
      <c r="A72" s="910"/>
      <c r="B72" s="911"/>
      <c r="C72" s="912"/>
      <c r="D72" s="913" t="s">
        <v>201</v>
      </c>
      <c r="E72" s="1026">
        <v>3691</v>
      </c>
      <c r="F72" s="1031">
        <v>259</v>
      </c>
      <c r="G72" s="914"/>
      <c r="H72" s="1368">
        <v>1198.1978510000001</v>
      </c>
      <c r="I72" s="1363">
        <v>59.002665999999998</v>
      </c>
      <c r="J72" s="914"/>
    </row>
    <row r="73" spans="1:10" s="903" customFormat="1" ht="30" customHeight="1" x14ac:dyDescent="0.2">
      <c r="A73" s="910"/>
      <c r="B73" s="911"/>
      <c r="C73" s="912"/>
      <c r="D73" s="919" t="s">
        <v>193</v>
      </c>
      <c r="E73" s="1026">
        <v>33745</v>
      </c>
      <c r="F73" s="1031">
        <v>39464</v>
      </c>
      <c r="G73" s="917">
        <v>-14.491688627609975</v>
      </c>
      <c r="H73" s="1357">
        <v>3577.3583440000002</v>
      </c>
      <c r="I73" s="1357">
        <v>3783.3957199999995</v>
      </c>
      <c r="J73" s="914">
        <v>-5.4458320315486146</v>
      </c>
    </row>
    <row r="74" spans="1:10" s="903" customFormat="1" ht="30" customHeight="1" x14ac:dyDescent="0.2">
      <c r="A74" s="910"/>
      <c r="B74" s="911"/>
      <c r="C74" s="912"/>
      <c r="D74" s="919" t="s">
        <v>194</v>
      </c>
      <c r="E74" s="1026">
        <v>25193</v>
      </c>
      <c r="F74" s="1031">
        <v>15635</v>
      </c>
      <c r="G74" s="914">
        <v>61.132075471698109</v>
      </c>
      <c r="H74" s="1357">
        <v>175701.35865241202</v>
      </c>
      <c r="I74" s="1357">
        <v>170463.68261226994</v>
      </c>
      <c r="J74" s="917">
        <v>3.0726052375950896</v>
      </c>
    </row>
    <row r="75" spans="1:10" s="903" customFormat="1" ht="30" customHeight="1" x14ac:dyDescent="0.2">
      <c r="A75" s="910"/>
      <c r="B75" s="911"/>
      <c r="C75" s="912"/>
      <c r="D75" s="920" t="s">
        <v>498</v>
      </c>
      <c r="E75" s="1026">
        <v>5231</v>
      </c>
      <c r="F75" s="1031">
        <v>5157</v>
      </c>
      <c r="G75" s="914">
        <v>1.4349427961993406</v>
      </c>
      <c r="H75" s="1357">
        <v>1813.32281126</v>
      </c>
      <c r="I75" s="1358">
        <v>1928.3656548899996</v>
      </c>
      <c r="J75" s="914">
        <v>-5.9658210224949313</v>
      </c>
    </row>
    <row r="76" spans="1:10" s="903" customFormat="1" ht="30" customHeight="1" x14ac:dyDescent="0.2">
      <c r="A76" s="910"/>
      <c r="B76" s="911"/>
      <c r="C76" s="912"/>
      <c r="D76" s="920" t="s">
        <v>499</v>
      </c>
      <c r="E76" s="1026">
        <v>27522</v>
      </c>
      <c r="F76" s="1031">
        <v>24166</v>
      </c>
      <c r="G76" s="914">
        <v>13.887279649093767</v>
      </c>
      <c r="H76" s="1357">
        <v>56091.918786209993</v>
      </c>
      <c r="I76" s="1358">
        <v>48814.991581459988</v>
      </c>
      <c r="J76" s="914">
        <v>14.907156529171242</v>
      </c>
    </row>
    <row r="77" spans="1:10" s="903" customFormat="1" ht="30" customHeight="1" x14ac:dyDescent="0.2">
      <c r="A77" s="910"/>
      <c r="B77" s="911"/>
      <c r="C77" s="912"/>
      <c r="D77" s="920" t="s">
        <v>500</v>
      </c>
      <c r="E77" s="1026">
        <v>5235</v>
      </c>
      <c r="F77" s="1031">
        <v>5398</v>
      </c>
      <c r="G77" s="915">
        <v>-3.0196369025565022</v>
      </c>
      <c r="H77" s="1357">
        <v>2376.6133746099999</v>
      </c>
      <c r="I77" s="1358">
        <v>2087.5353132699997</v>
      </c>
      <c r="J77" s="917">
        <v>13.847816585539654</v>
      </c>
    </row>
    <row r="78" spans="1:10" s="903" customFormat="1" ht="30" customHeight="1" x14ac:dyDescent="0.2">
      <c r="A78" s="932"/>
      <c r="B78" s="921"/>
      <c r="C78" s="922"/>
      <c r="D78" s="923" t="s">
        <v>501</v>
      </c>
      <c r="E78" s="1032">
        <v>3472</v>
      </c>
      <c r="F78" s="1033">
        <v>18</v>
      </c>
      <c r="G78" s="925">
        <v>19188.888888888887</v>
      </c>
      <c r="H78" s="1359">
        <v>1231.0066320000003</v>
      </c>
      <c r="I78" s="1364">
        <v>25.9</v>
      </c>
      <c r="J78" s="1371">
        <v>4652.9213590733607</v>
      </c>
    </row>
    <row r="79" spans="1:10" s="909" customFormat="1" ht="30" customHeight="1" x14ac:dyDescent="0.2">
      <c r="A79" s="938"/>
      <c r="B79" s="905" t="s">
        <v>583</v>
      </c>
      <c r="C79" s="889" t="s">
        <v>647</v>
      </c>
      <c r="D79" s="906"/>
      <c r="E79" s="1019">
        <v>963893</v>
      </c>
      <c r="F79" s="1020">
        <v>908479</v>
      </c>
      <c r="G79" s="931">
        <v>6.099645671501488</v>
      </c>
      <c r="H79" s="1355">
        <v>825921.68905469973</v>
      </c>
      <c r="I79" s="999">
        <v>832251.49625188042</v>
      </c>
      <c r="J79" s="931">
        <v>-0.76056423156792741</v>
      </c>
    </row>
    <row r="80" spans="1:10" s="903" customFormat="1" ht="30" customHeight="1" x14ac:dyDescent="0.2">
      <c r="A80" s="910"/>
      <c r="B80" s="911"/>
      <c r="C80" s="912"/>
      <c r="D80" s="913" t="s">
        <v>188</v>
      </c>
      <c r="E80" s="1021">
        <v>804196</v>
      </c>
      <c r="F80" s="1022">
        <v>753842</v>
      </c>
      <c r="G80" s="915">
        <v>6.6796490511274245</v>
      </c>
      <c r="H80" s="1356">
        <v>214322.46261387999</v>
      </c>
      <c r="I80" s="1349">
        <v>197961.02171691012</v>
      </c>
      <c r="J80" s="917">
        <v>8.264981032663691</v>
      </c>
    </row>
    <row r="81" spans="1:10" s="903" customFormat="1" ht="30" customHeight="1" x14ac:dyDescent="0.2">
      <c r="A81" s="910"/>
      <c r="B81" s="911"/>
      <c r="C81" s="912"/>
      <c r="D81" s="913" t="s">
        <v>198</v>
      </c>
      <c r="E81" s="1026">
        <v>460282</v>
      </c>
      <c r="F81" s="1031">
        <v>438176</v>
      </c>
      <c r="G81" s="915"/>
      <c r="H81" s="1357">
        <v>114958.9287624</v>
      </c>
      <c r="I81" s="1357">
        <v>112897.68993743004</v>
      </c>
      <c r="J81" s="915"/>
    </row>
    <row r="82" spans="1:10" s="903" customFormat="1" ht="30" customHeight="1" x14ac:dyDescent="0.2">
      <c r="A82" s="910"/>
      <c r="B82" s="911"/>
      <c r="C82" s="912"/>
      <c r="D82" s="913" t="s">
        <v>199</v>
      </c>
      <c r="E82" s="1026">
        <v>198859</v>
      </c>
      <c r="F82" s="1031">
        <v>224970</v>
      </c>
      <c r="G82" s="917"/>
      <c r="H82" s="1357">
        <v>42765.905550580021</v>
      </c>
      <c r="I82" s="1357">
        <v>53172.508421130078</v>
      </c>
      <c r="J82" s="917"/>
    </row>
    <row r="83" spans="1:10" s="903" customFormat="1" ht="30" customHeight="1" x14ac:dyDescent="0.2">
      <c r="A83" s="910"/>
      <c r="B83" s="911"/>
      <c r="C83" s="912"/>
      <c r="D83" s="913" t="s">
        <v>200</v>
      </c>
      <c r="E83" s="1026">
        <v>129261</v>
      </c>
      <c r="F83" s="1031">
        <v>90674</v>
      </c>
      <c r="G83" s="915"/>
      <c r="H83" s="1357">
        <v>50433.300008900005</v>
      </c>
      <c r="I83" s="1357">
        <v>31885.223358349998</v>
      </c>
      <c r="J83" s="915"/>
    </row>
    <row r="84" spans="1:10" s="903" customFormat="1" ht="30" customHeight="1" x14ac:dyDescent="0.2">
      <c r="A84" s="910"/>
      <c r="B84" s="911"/>
      <c r="C84" s="912"/>
      <c r="D84" s="913" t="s">
        <v>201</v>
      </c>
      <c r="E84" s="1026">
        <v>15794</v>
      </c>
      <c r="F84" s="1031">
        <v>22</v>
      </c>
      <c r="G84" s="914"/>
      <c r="H84" s="1356">
        <v>6164.3282920000001</v>
      </c>
      <c r="I84" s="1349">
        <v>5.6</v>
      </c>
      <c r="J84" s="914"/>
    </row>
    <row r="85" spans="1:10" s="903" customFormat="1" ht="30" customHeight="1" x14ac:dyDescent="0.2">
      <c r="A85" s="910"/>
      <c r="B85" s="911"/>
      <c r="C85" s="912"/>
      <c r="D85" s="919" t="s">
        <v>193</v>
      </c>
      <c r="E85" s="1026">
        <v>8834</v>
      </c>
      <c r="F85" s="1031">
        <v>11908</v>
      </c>
      <c r="G85" s="915">
        <v>-25.814578434665769</v>
      </c>
      <c r="H85" s="1357">
        <v>1381.7725479999997</v>
      </c>
      <c r="I85" s="1357">
        <v>1694.7983679999993</v>
      </c>
      <c r="J85" s="915">
        <v>-18.469797110401736</v>
      </c>
    </row>
    <row r="86" spans="1:10" s="903" customFormat="1" ht="30" customHeight="1" x14ac:dyDescent="0.2">
      <c r="A86" s="910"/>
      <c r="B86" s="911"/>
      <c r="C86" s="912"/>
      <c r="D86" s="919" t="s">
        <v>194</v>
      </c>
      <c r="E86" s="1026">
        <v>10521</v>
      </c>
      <c r="F86" s="1031">
        <v>8220</v>
      </c>
      <c r="G86" s="915">
        <v>27.992700729927005</v>
      </c>
      <c r="H86" s="1357">
        <v>516258.91062196979</v>
      </c>
      <c r="I86" s="1357">
        <v>526227.39451442019</v>
      </c>
      <c r="J86" s="915">
        <v>-1.89433009310526</v>
      </c>
    </row>
    <row r="87" spans="1:10" s="903" customFormat="1" ht="30" customHeight="1" x14ac:dyDescent="0.2">
      <c r="A87" s="910"/>
      <c r="B87" s="911"/>
      <c r="C87" s="912"/>
      <c r="D87" s="920" t="s">
        <v>498</v>
      </c>
      <c r="E87" s="1026">
        <v>2753</v>
      </c>
      <c r="F87" s="1031">
        <v>3025</v>
      </c>
      <c r="G87" s="915">
        <v>-8.9917355371900811</v>
      </c>
      <c r="H87" s="1357">
        <v>655.19103328000085</v>
      </c>
      <c r="I87" s="1358">
        <v>799.04538686000012</v>
      </c>
      <c r="J87" s="917">
        <v>-18.003276903368672</v>
      </c>
    </row>
    <row r="88" spans="1:10" s="903" customFormat="1" ht="30" customHeight="1" x14ac:dyDescent="0.2">
      <c r="A88" s="910"/>
      <c r="B88" s="911"/>
      <c r="C88" s="912"/>
      <c r="D88" s="920" t="s">
        <v>499</v>
      </c>
      <c r="E88" s="1026">
        <v>7560</v>
      </c>
      <c r="F88" s="1031">
        <v>5767</v>
      </c>
      <c r="G88" s="914">
        <v>31.090688399514477</v>
      </c>
      <c r="H88" s="1357">
        <v>13925.340236569999</v>
      </c>
      <c r="I88" s="1358">
        <v>8386.5825345999983</v>
      </c>
      <c r="J88" s="917">
        <v>66.043083450488865</v>
      </c>
    </row>
    <row r="89" spans="1:10" s="903" customFormat="1" ht="30" customHeight="1" x14ac:dyDescent="0.2">
      <c r="A89" s="910"/>
      <c r="B89" s="911"/>
      <c r="C89" s="912"/>
      <c r="D89" s="920" t="s">
        <v>500</v>
      </c>
      <c r="E89" s="1026">
        <v>10443</v>
      </c>
      <c r="F89" s="1031">
        <v>7075</v>
      </c>
      <c r="G89" s="914">
        <v>47.60424028268551</v>
      </c>
      <c r="H89" s="1357">
        <v>7877.8849709999968</v>
      </c>
      <c r="I89" s="1358">
        <v>5665.8375810900034</v>
      </c>
      <c r="J89" s="917">
        <v>39.041842591690319</v>
      </c>
    </row>
    <row r="90" spans="1:10" s="903" customFormat="1" ht="30" customHeight="1" x14ac:dyDescent="0.2">
      <c r="A90" s="910"/>
      <c r="B90" s="921"/>
      <c r="C90" s="922"/>
      <c r="D90" s="923" t="s">
        <v>501</v>
      </c>
      <c r="E90" s="1032">
        <v>119586</v>
      </c>
      <c r="F90" s="1033">
        <v>118642</v>
      </c>
      <c r="G90" s="924">
        <v>0.79567101026617892</v>
      </c>
      <c r="H90" s="1359">
        <v>71500.127030000003</v>
      </c>
      <c r="I90" s="1364">
        <v>91516.816149999999</v>
      </c>
      <c r="J90" s="924">
        <v>-21.872143243261196</v>
      </c>
    </row>
    <row r="91" spans="1:10" s="909" customFormat="1" ht="30" customHeight="1" x14ac:dyDescent="0.2">
      <c r="A91" s="904"/>
      <c r="B91" s="926" t="s">
        <v>584</v>
      </c>
      <c r="C91" s="927" t="s">
        <v>192</v>
      </c>
      <c r="D91" s="928"/>
      <c r="E91" s="1019">
        <v>307410</v>
      </c>
      <c r="F91" s="1020">
        <v>340047</v>
      </c>
      <c r="G91" s="907">
        <v>-9.5977908936117657</v>
      </c>
      <c r="H91" s="1355">
        <v>948263.6524374577</v>
      </c>
      <c r="I91" s="999">
        <v>844693.74830809981</v>
      </c>
      <c r="J91" s="1372">
        <v>12.261237204230028</v>
      </c>
    </row>
    <row r="92" spans="1:10" s="903" customFormat="1" ht="30" customHeight="1" x14ac:dyDescent="0.2">
      <c r="A92" s="910"/>
      <c r="B92" s="911"/>
      <c r="C92" s="912"/>
      <c r="D92" s="913" t="s">
        <v>188</v>
      </c>
      <c r="E92" s="1021">
        <v>141130</v>
      </c>
      <c r="F92" s="1022">
        <v>157132</v>
      </c>
      <c r="G92" s="914">
        <v>-10.183794516712064</v>
      </c>
      <c r="H92" s="1356">
        <v>26526.285061270009</v>
      </c>
      <c r="I92" s="1349">
        <v>41700.56906390009</v>
      </c>
      <c r="J92" s="915">
        <v>-36.388673687828302</v>
      </c>
    </row>
    <row r="93" spans="1:10" s="903" customFormat="1" ht="30" customHeight="1" x14ac:dyDescent="0.2">
      <c r="A93" s="910"/>
      <c r="B93" s="911"/>
      <c r="C93" s="912"/>
      <c r="D93" s="913" t="s">
        <v>198</v>
      </c>
      <c r="E93" s="1026">
        <v>75428</v>
      </c>
      <c r="F93" s="1027">
        <v>117674</v>
      </c>
      <c r="G93" s="915"/>
      <c r="H93" s="1357">
        <v>18950.698035800007</v>
      </c>
      <c r="I93" s="1357">
        <v>33242.16324323001</v>
      </c>
      <c r="J93" s="915"/>
    </row>
    <row r="94" spans="1:10" s="903" customFormat="1" ht="30" customHeight="1" x14ac:dyDescent="0.2">
      <c r="A94" s="910"/>
      <c r="B94" s="911"/>
      <c r="C94" s="912"/>
      <c r="D94" s="913" t="s">
        <v>199</v>
      </c>
      <c r="E94" s="1026">
        <v>47904</v>
      </c>
      <c r="F94" s="1027">
        <v>20042</v>
      </c>
      <c r="G94" s="917"/>
      <c r="H94" s="1357">
        <v>620.03462672000069</v>
      </c>
      <c r="I94" s="1357">
        <v>-547.60435832991766</v>
      </c>
      <c r="J94" s="917"/>
    </row>
    <row r="95" spans="1:10" s="903" customFormat="1" ht="30" customHeight="1" x14ac:dyDescent="0.2">
      <c r="A95" s="910"/>
      <c r="B95" s="911"/>
      <c r="C95" s="912"/>
      <c r="D95" s="913" t="s">
        <v>200</v>
      </c>
      <c r="E95" s="1026">
        <v>17172</v>
      </c>
      <c r="F95" s="1027">
        <v>19399</v>
      </c>
      <c r="G95" s="915"/>
      <c r="H95" s="1357">
        <v>5972.4583007499996</v>
      </c>
      <c r="I95" s="1357">
        <v>9002.3101789999982</v>
      </c>
      <c r="J95" s="915"/>
    </row>
    <row r="96" spans="1:10" s="903" customFormat="1" ht="30" customHeight="1" x14ac:dyDescent="0.2">
      <c r="A96" s="910"/>
      <c r="B96" s="911"/>
      <c r="C96" s="912"/>
      <c r="D96" s="913" t="s">
        <v>201</v>
      </c>
      <c r="E96" s="1026">
        <v>626</v>
      </c>
      <c r="F96" s="1030">
        <v>17</v>
      </c>
      <c r="G96" s="914"/>
      <c r="H96" s="1357">
        <v>983.09409800000003</v>
      </c>
      <c r="I96" s="1357">
        <v>3.7</v>
      </c>
      <c r="J96" s="914"/>
    </row>
    <row r="97" spans="1:10" s="903" customFormat="1" ht="30" customHeight="1" x14ac:dyDescent="0.2">
      <c r="A97" s="910"/>
      <c r="B97" s="911"/>
      <c r="C97" s="912"/>
      <c r="D97" s="919" t="s">
        <v>193</v>
      </c>
      <c r="E97" s="1026">
        <v>414</v>
      </c>
      <c r="F97" s="1027">
        <v>48</v>
      </c>
      <c r="G97" s="915">
        <v>762.5</v>
      </c>
      <c r="H97" s="1357">
        <v>39.225873000000398</v>
      </c>
      <c r="I97" s="1357">
        <v>21.6215780900006</v>
      </c>
      <c r="J97" s="917">
        <v>81.420027884742197</v>
      </c>
    </row>
    <row r="98" spans="1:10" s="903" customFormat="1" ht="30" customHeight="1" x14ac:dyDescent="0.2">
      <c r="A98" s="910"/>
      <c r="B98" s="911"/>
      <c r="C98" s="912"/>
      <c r="D98" s="919" t="s">
        <v>194</v>
      </c>
      <c r="E98" s="1026">
        <v>334</v>
      </c>
      <c r="F98" s="1027">
        <v>510</v>
      </c>
      <c r="G98" s="915">
        <v>-34.509803921568626</v>
      </c>
      <c r="H98" s="1357">
        <v>487460.96554402763</v>
      </c>
      <c r="I98" s="1357">
        <v>341298.78331492975</v>
      </c>
      <c r="J98" s="917">
        <v>42.825286632864525</v>
      </c>
    </row>
    <row r="99" spans="1:10" s="903" customFormat="1" ht="30" customHeight="1" x14ac:dyDescent="0.2">
      <c r="A99" s="910"/>
      <c r="B99" s="911"/>
      <c r="C99" s="912"/>
      <c r="D99" s="920" t="s">
        <v>498</v>
      </c>
      <c r="E99" s="1026">
        <v>262</v>
      </c>
      <c r="F99" s="1027">
        <v>2819</v>
      </c>
      <c r="G99" s="915">
        <v>-90.705924086555513</v>
      </c>
      <c r="H99" s="1357">
        <v>20.227034059999994</v>
      </c>
      <c r="I99" s="1358">
        <v>1439.8618359999998</v>
      </c>
      <c r="J99" s="915">
        <v>-98.595210071252964</v>
      </c>
    </row>
    <row r="100" spans="1:10" s="903" customFormat="1" ht="30" customHeight="1" x14ac:dyDescent="0.2">
      <c r="A100" s="910"/>
      <c r="B100" s="911"/>
      <c r="C100" s="912"/>
      <c r="D100" s="920" t="s">
        <v>499</v>
      </c>
      <c r="E100" s="1026">
        <v>657</v>
      </c>
      <c r="F100" s="1027">
        <v>654</v>
      </c>
      <c r="G100" s="914">
        <v>0.45871559633027525</v>
      </c>
      <c r="H100" s="1357">
        <v>12218.89128309001</v>
      </c>
      <c r="I100" s="1358">
        <v>11463.239165179992</v>
      </c>
      <c r="J100" s="914">
        <v>6.591959803170985</v>
      </c>
    </row>
    <row r="101" spans="1:10" s="903" customFormat="1" ht="30" customHeight="1" x14ac:dyDescent="0.2">
      <c r="A101" s="910"/>
      <c r="B101" s="911"/>
      <c r="C101" s="912"/>
      <c r="D101" s="920" t="s">
        <v>500</v>
      </c>
      <c r="E101" s="1026">
        <v>8</v>
      </c>
      <c r="F101" s="1030">
        <v>0</v>
      </c>
      <c r="G101" s="914">
        <v>0</v>
      </c>
      <c r="H101" s="1357">
        <v>109.21179968</v>
      </c>
      <c r="I101" s="1358">
        <v>101.333</v>
      </c>
      <c r="J101" s="917">
        <v>7.7751568393317081</v>
      </c>
    </row>
    <row r="102" spans="1:10" s="903" customFormat="1" ht="30" customHeight="1" x14ac:dyDescent="0.2">
      <c r="A102" s="910"/>
      <c r="B102" s="921"/>
      <c r="C102" s="922"/>
      <c r="D102" s="923" t="s">
        <v>501</v>
      </c>
      <c r="E102" s="1032">
        <v>164605</v>
      </c>
      <c r="F102" s="1036">
        <v>178884</v>
      </c>
      <c r="G102" s="915">
        <v>-7.9822678383757077</v>
      </c>
      <c r="H102" s="1359">
        <v>421888.84584233002</v>
      </c>
      <c r="I102" s="1364">
        <v>448668.34035000001</v>
      </c>
      <c r="J102" s="915">
        <v>-5.9686615032341441</v>
      </c>
    </row>
    <row r="103" spans="1:10" s="903" customFormat="1" ht="30" customHeight="1" x14ac:dyDescent="0.2">
      <c r="A103" s="904" t="s">
        <v>205</v>
      </c>
      <c r="B103" s="939" t="s">
        <v>683</v>
      </c>
      <c r="C103" s="934"/>
      <c r="D103" s="940"/>
      <c r="E103" s="1024">
        <v>26479739</v>
      </c>
      <c r="F103" s="1347">
        <v>26171481</v>
      </c>
      <c r="G103" s="908">
        <v>1.177839343520529</v>
      </c>
      <c r="H103" s="1347">
        <v>21256615.847659767</v>
      </c>
      <c r="I103" s="1347">
        <v>20855533.9629682</v>
      </c>
      <c r="J103" s="917">
        <v>1.92314368648504</v>
      </c>
    </row>
    <row r="104" spans="1:10" s="903" customFormat="1" ht="30" customHeight="1" x14ac:dyDescent="0.2">
      <c r="A104" s="941"/>
      <c r="B104" s="948">
        <v>3.1</v>
      </c>
      <c r="C104" s="912" t="s">
        <v>188</v>
      </c>
      <c r="D104" s="913"/>
      <c r="E104" s="1037">
        <v>20591209</v>
      </c>
      <c r="F104" s="1348">
        <v>20948346</v>
      </c>
      <c r="G104" s="942">
        <v>-1.7048458145573879</v>
      </c>
      <c r="H104" s="1369">
        <v>5940673.0165815642</v>
      </c>
      <c r="I104" s="1348">
        <v>5869821.1244871141</v>
      </c>
      <c r="J104" s="917">
        <v>1.2070536834398149</v>
      </c>
    </row>
    <row r="105" spans="1:10" s="903" customFormat="1" ht="30" customHeight="1" x14ac:dyDescent="0.2">
      <c r="A105" s="941"/>
      <c r="B105" s="948"/>
      <c r="C105" s="912"/>
      <c r="D105" s="913" t="s">
        <v>189</v>
      </c>
      <c r="E105" s="1021">
        <v>8929149</v>
      </c>
      <c r="F105" s="1349">
        <v>8863731</v>
      </c>
      <c r="G105" s="915"/>
      <c r="H105" s="1356">
        <v>2701183.9952728786</v>
      </c>
      <c r="I105" s="1349">
        <v>2609677.0916830786</v>
      </c>
      <c r="J105" s="915"/>
    </row>
    <row r="106" spans="1:10" s="903" customFormat="1" ht="30" customHeight="1" x14ac:dyDescent="0.2">
      <c r="A106" s="941"/>
      <c r="B106" s="948"/>
      <c r="C106" s="912"/>
      <c r="D106" s="913" t="s">
        <v>190</v>
      </c>
      <c r="E106" s="1038">
        <v>10072652</v>
      </c>
      <c r="F106" s="1350">
        <v>10502952</v>
      </c>
      <c r="G106" s="917"/>
      <c r="H106" s="1370">
        <v>2612945.5532979658</v>
      </c>
      <c r="I106" s="1356">
        <v>2657921.2069432158</v>
      </c>
      <c r="J106" s="917"/>
    </row>
    <row r="107" spans="1:10" s="903" customFormat="1" ht="30" customHeight="1" x14ac:dyDescent="0.2">
      <c r="A107" s="941"/>
      <c r="B107" s="948"/>
      <c r="C107" s="912"/>
      <c r="D107" s="913" t="s">
        <v>191</v>
      </c>
      <c r="E107" s="1021">
        <v>1523349</v>
      </c>
      <c r="F107" s="1350">
        <v>1542840</v>
      </c>
      <c r="G107" s="915"/>
      <c r="H107" s="1356">
        <v>611451.19765181991</v>
      </c>
      <c r="I107" s="1356">
        <v>597060.3305093199</v>
      </c>
      <c r="J107" s="915"/>
    </row>
    <row r="108" spans="1:10" s="903" customFormat="1" ht="30" customHeight="1" x14ac:dyDescent="0.2">
      <c r="A108" s="941"/>
      <c r="B108" s="948"/>
      <c r="C108" s="912"/>
      <c r="D108" s="913" t="s">
        <v>192</v>
      </c>
      <c r="E108" s="1021">
        <v>66059</v>
      </c>
      <c r="F108" s="1350">
        <v>38823</v>
      </c>
      <c r="G108" s="914"/>
      <c r="H108" s="1356">
        <v>15092.270358899999</v>
      </c>
      <c r="I108" s="1356">
        <v>5162.4953514999997</v>
      </c>
      <c r="J108" s="914"/>
    </row>
    <row r="109" spans="1:10" s="903" customFormat="1" ht="30" customHeight="1" x14ac:dyDescent="0.2">
      <c r="A109" s="941"/>
      <c r="B109" s="948">
        <v>3.2</v>
      </c>
      <c r="C109" s="912" t="s">
        <v>193</v>
      </c>
      <c r="D109" s="919"/>
      <c r="E109" s="1021">
        <v>855613</v>
      </c>
      <c r="F109" s="1351">
        <v>925219</v>
      </c>
      <c r="G109" s="915">
        <v>-7.523191806480412</v>
      </c>
      <c r="H109" s="1356">
        <v>74254.494942999998</v>
      </c>
      <c r="I109" s="1349">
        <v>81967.730766000008</v>
      </c>
      <c r="J109" s="915">
        <v>-9.4100882761041849</v>
      </c>
    </row>
    <row r="110" spans="1:10" s="903" customFormat="1" ht="30" customHeight="1" x14ac:dyDescent="0.2">
      <c r="A110" s="941"/>
      <c r="B110" s="948">
        <v>3.3</v>
      </c>
      <c r="C110" s="912" t="s">
        <v>194</v>
      </c>
      <c r="D110" s="919"/>
      <c r="E110" s="1021">
        <v>2592340</v>
      </c>
      <c r="F110" s="1351">
        <v>1924586</v>
      </c>
      <c r="G110" s="914">
        <v>34.695981369499727</v>
      </c>
      <c r="H110" s="1356">
        <v>10842756.255574994</v>
      </c>
      <c r="I110" s="1349">
        <v>10701265.382375196</v>
      </c>
      <c r="J110" s="917">
        <v>1.3221882473154181</v>
      </c>
    </row>
    <row r="111" spans="1:10" s="903" customFormat="1" ht="30" customHeight="1" x14ac:dyDescent="0.2">
      <c r="A111" s="941"/>
      <c r="B111" s="948">
        <v>3.4</v>
      </c>
      <c r="C111" s="920" t="s">
        <v>498</v>
      </c>
      <c r="D111" s="920"/>
      <c r="E111" s="1021">
        <v>262812</v>
      </c>
      <c r="F111" s="1349">
        <v>238898</v>
      </c>
      <c r="G111" s="914">
        <v>10.010129846210516</v>
      </c>
      <c r="H111" s="1356">
        <v>96125.687088480001</v>
      </c>
      <c r="I111" s="1349">
        <v>87652.505100640003</v>
      </c>
      <c r="J111" s="914">
        <v>9.6667881632263022</v>
      </c>
    </row>
    <row r="112" spans="1:10" s="903" customFormat="1" ht="30" customHeight="1" x14ac:dyDescent="0.2">
      <c r="A112" s="941"/>
      <c r="B112" s="948">
        <v>3.5</v>
      </c>
      <c r="C112" s="920" t="s">
        <v>499</v>
      </c>
      <c r="D112" s="920"/>
      <c r="E112" s="1021">
        <v>435211</v>
      </c>
      <c r="F112" s="1349">
        <v>371719</v>
      </c>
      <c r="G112" s="914">
        <v>17.080644250092138</v>
      </c>
      <c r="H112" s="1356">
        <v>1048668.8315970399</v>
      </c>
      <c r="I112" s="1349">
        <v>845143.4520844901</v>
      </c>
      <c r="J112" s="914">
        <v>24.081755471283369</v>
      </c>
    </row>
    <row r="113" spans="1:10" s="903" customFormat="1" ht="30" customHeight="1" x14ac:dyDescent="0.2">
      <c r="A113" s="941"/>
      <c r="B113" s="948">
        <v>3.6</v>
      </c>
      <c r="C113" s="920" t="s">
        <v>500</v>
      </c>
      <c r="D113" s="920"/>
      <c r="E113" s="1021">
        <v>114889</v>
      </c>
      <c r="F113" s="1349">
        <v>114753</v>
      </c>
      <c r="G113" s="917">
        <v>0.1185154200761636</v>
      </c>
      <c r="H113" s="1356">
        <v>81382.480542690013</v>
      </c>
      <c r="I113" s="1349">
        <v>77664.71901475999</v>
      </c>
      <c r="J113" s="914">
        <v>4.7869374602687627</v>
      </c>
    </row>
    <row r="114" spans="1:10" s="903" customFormat="1" ht="30" customHeight="1" x14ac:dyDescent="0.2">
      <c r="A114" s="943"/>
      <c r="B114" s="949">
        <v>3.7</v>
      </c>
      <c r="C114" s="923" t="s">
        <v>501</v>
      </c>
      <c r="D114" s="923"/>
      <c r="E114" s="1023">
        <v>1627665</v>
      </c>
      <c r="F114" s="1352">
        <v>1647960</v>
      </c>
      <c r="G114" s="925">
        <v>-1.2315226097720817</v>
      </c>
      <c r="H114" s="1365">
        <v>3172755.081332</v>
      </c>
      <c r="I114" s="1352">
        <v>3192019.0491399998</v>
      </c>
      <c r="J114" s="925">
        <v>-0.60350416183105016</v>
      </c>
    </row>
    <row r="115" spans="1:10" ht="30" customHeight="1" x14ac:dyDescent="0.55000000000000004">
      <c r="A115" s="1471" t="s">
        <v>586</v>
      </c>
      <c r="B115" s="1471"/>
      <c r="C115" s="1471"/>
      <c r="D115" s="1471"/>
      <c r="E115" s="1039"/>
      <c r="F115" s="1040"/>
      <c r="G115" s="944"/>
      <c r="H115" s="944"/>
      <c r="I115" s="945"/>
      <c r="J115" s="944"/>
    </row>
    <row r="116" spans="1:10" ht="30" customHeight="1" x14ac:dyDescent="0.55000000000000004">
      <c r="A116" s="1471" t="s">
        <v>663</v>
      </c>
      <c r="B116" s="1471"/>
      <c r="C116" s="1471"/>
      <c r="D116" s="1471"/>
      <c r="E116" s="1041"/>
      <c r="F116" s="1041"/>
      <c r="I116" s="946" t="s">
        <v>207</v>
      </c>
    </row>
  </sheetData>
  <mergeCells count="8">
    <mergeCell ref="A116:D116"/>
    <mergeCell ref="A115:D115"/>
    <mergeCell ref="C3:D3"/>
    <mergeCell ref="E3:F3"/>
    <mergeCell ref="H3:I3"/>
    <mergeCell ref="C4:D4"/>
    <mergeCell ref="A1:D1"/>
    <mergeCell ref="A2:D2"/>
  </mergeCells>
  <printOptions horizontalCentered="1"/>
  <pageMargins left="0.25" right="0.25" top="0.75" bottom="0.75" header="0.3" footer="0.3"/>
  <pageSetup paperSize="9" scale="32" orientation="portrait" r:id="rId1"/>
  <headerFooter alignWithMargins="0"/>
  <rowBreaks count="1" manualBreakCount="1">
    <brk id="54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6" tint="0.79998168889431442"/>
    <pageSetUpPr fitToPage="1"/>
  </sheetPr>
  <dimension ref="A1:E93"/>
  <sheetViews>
    <sheetView view="pageBreakPreview" topLeftCell="A47" zoomScale="90" zoomScaleNormal="90" zoomScaleSheetLayoutView="90" workbookViewId="0">
      <selection activeCell="C46" sqref="C46"/>
    </sheetView>
  </sheetViews>
  <sheetFormatPr defaultRowHeight="21" x14ac:dyDescent="0.35"/>
  <cols>
    <col min="1" max="1" width="7.625" style="48" customWidth="1"/>
    <col min="2" max="2" width="8.375" style="48" customWidth="1"/>
    <col min="3" max="3" width="19.875" style="48" customWidth="1"/>
    <col min="4" max="4" width="25.875" style="48" customWidth="1"/>
    <col min="5" max="5" width="31.375" style="48" customWidth="1"/>
    <col min="6" max="256" width="9" style="48"/>
    <col min="257" max="257" width="7.625" style="48" customWidth="1"/>
    <col min="258" max="258" width="8.375" style="48" customWidth="1"/>
    <col min="259" max="260" width="19.875" style="48" customWidth="1"/>
    <col min="261" max="261" width="37.625" style="48" customWidth="1"/>
    <col min="262" max="512" width="9" style="48"/>
    <col min="513" max="513" width="7.625" style="48" customWidth="1"/>
    <col min="514" max="514" width="8.375" style="48" customWidth="1"/>
    <col min="515" max="516" width="19.875" style="48" customWidth="1"/>
    <col min="517" max="517" width="37.625" style="48" customWidth="1"/>
    <col min="518" max="768" width="9" style="48"/>
    <col min="769" max="769" width="7.625" style="48" customWidth="1"/>
    <col min="770" max="770" width="8.375" style="48" customWidth="1"/>
    <col min="771" max="772" width="19.875" style="48" customWidth="1"/>
    <col min="773" max="773" width="37.625" style="48" customWidth="1"/>
    <col min="774" max="1024" width="9" style="48"/>
    <col min="1025" max="1025" width="7.625" style="48" customWidth="1"/>
    <col min="1026" max="1026" width="8.375" style="48" customWidth="1"/>
    <col min="1027" max="1028" width="19.875" style="48" customWidth="1"/>
    <col min="1029" max="1029" width="37.625" style="48" customWidth="1"/>
    <col min="1030" max="1280" width="9" style="48"/>
    <col min="1281" max="1281" width="7.625" style="48" customWidth="1"/>
    <col min="1282" max="1282" width="8.375" style="48" customWidth="1"/>
    <col min="1283" max="1284" width="19.875" style="48" customWidth="1"/>
    <col min="1285" max="1285" width="37.625" style="48" customWidth="1"/>
    <col min="1286" max="1536" width="9" style="48"/>
    <col min="1537" max="1537" width="7.625" style="48" customWidth="1"/>
    <col min="1538" max="1538" width="8.375" style="48" customWidth="1"/>
    <col min="1539" max="1540" width="19.875" style="48" customWidth="1"/>
    <col min="1541" max="1541" width="37.625" style="48" customWidth="1"/>
    <col min="1542" max="1792" width="9" style="48"/>
    <col min="1793" max="1793" width="7.625" style="48" customWidth="1"/>
    <col min="1794" max="1794" width="8.375" style="48" customWidth="1"/>
    <col min="1795" max="1796" width="19.875" style="48" customWidth="1"/>
    <col min="1797" max="1797" width="37.625" style="48" customWidth="1"/>
    <col min="1798" max="2048" width="9" style="48"/>
    <col min="2049" max="2049" width="7.625" style="48" customWidth="1"/>
    <col min="2050" max="2050" width="8.375" style="48" customWidth="1"/>
    <col min="2051" max="2052" width="19.875" style="48" customWidth="1"/>
    <col min="2053" max="2053" width="37.625" style="48" customWidth="1"/>
    <col min="2054" max="2304" width="9" style="48"/>
    <col min="2305" max="2305" width="7.625" style="48" customWidth="1"/>
    <col min="2306" max="2306" width="8.375" style="48" customWidth="1"/>
    <col min="2307" max="2308" width="19.875" style="48" customWidth="1"/>
    <col min="2309" max="2309" width="37.625" style="48" customWidth="1"/>
    <col min="2310" max="2560" width="9" style="48"/>
    <col min="2561" max="2561" width="7.625" style="48" customWidth="1"/>
    <col min="2562" max="2562" width="8.375" style="48" customWidth="1"/>
    <col min="2563" max="2564" width="19.875" style="48" customWidth="1"/>
    <col min="2565" max="2565" width="37.625" style="48" customWidth="1"/>
    <col min="2566" max="2816" width="9" style="48"/>
    <col min="2817" max="2817" width="7.625" style="48" customWidth="1"/>
    <col min="2818" max="2818" width="8.375" style="48" customWidth="1"/>
    <col min="2819" max="2820" width="19.875" style="48" customWidth="1"/>
    <col min="2821" max="2821" width="37.625" style="48" customWidth="1"/>
    <col min="2822" max="3072" width="9" style="48"/>
    <col min="3073" max="3073" width="7.625" style="48" customWidth="1"/>
    <col min="3074" max="3074" width="8.375" style="48" customWidth="1"/>
    <col min="3075" max="3076" width="19.875" style="48" customWidth="1"/>
    <col min="3077" max="3077" width="37.625" style="48" customWidth="1"/>
    <col min="3078" max="3328" width="9" style="48"/>
    <col min="3329" max="3329" width="7.625" style="48" customWidth="1"/>
    <col min="3330" max="3330" width="8.375" style="48" customWidth="1"/>
    <col min="3331" max="3332" width="19.875" style="48" customWidth="1"/>
    <col min="3333" max="3333" width="37.625" style="48" customWidth="1"/>
    <col min="3334" max="3584" width="9" style="48"/>
    <col min="3585" max="3585" width="7.625" style="48" customWidth="1"/>
    <col min="3586" max="3586" width="8.375" style="48" customWidth="1"/>
    <col min="3587" max="3588" width="19.875" style="48" customWidth="1"/>
    <col min="3589" max="3589" width="37.625" style="48" customWidth="1"/>
    <col min="3590" max="3840" width="9" style="48"/>
    <col min="3841" max="3841" width="7.625" style="48" customWidth="1"/>
    <col min="3842" max="3842" width="8.375" style="48" customWidth="1"/>
    <col min="3843" max="3844" width="19.875" style="48" customWidth="1"/>
    <col min="3845" max="3845" width="37.625" style="48" customWidth="1"/>
    <col min="3846" max="4096" width="9" style="48"/>
    <col min="4097" max="4097" width="7.625" style="48" customWidth="1"/>
    <col min="4098" max="4098" width="8.375" style="48" customWidth="1"/>
    <col min="4099" max="4100" width="19.875" style="48" customWidth="1"/>
    <col min="4101" max="4101" width="37.625" style="48" customWidth="1"/>
    <col min="4102" max="4352" width="9" style="48"/>
    <col min="4353" max="4353" width="7.625" style="48" customWidth="1"/>
    <col min="4354" max="4354" width="8.375" style="48" customWidth="1"/>
    <col min="4355" max="4356" width="19.875" style="48" customWidth="1"/>
    <col min="4357" max="4357" width="37.625" style="48" customWidth="1"/>
    <col min="4358" max="4608" width="9" style="48"/>
    <col min="4609" max="4609" width="7.625" style="48" customWidth="1"/>
    <col min="4610" max="4610" width="8.375" style="48" customWidth="1"/>
    <col min="4611" max="4612" width="19.875" style="48" customWidth="1"/>
    <col min="4613" max="4613" width="37.625" style="48" customWidth="1"/>
    <col min="4614" max="4864" width="9" style="48"/>
    <col min="4865" max="4865" width="7.625" style="48" customWidth="1"/>
    <col min="4866" max="4866" width="8.375" style="48" customWidth="1"/>
    <col min="4867" max="4868" width="19.875" style="48" customWidth="1"/>
    <col min="4869" max="4869" width="37.625" style="48" customWidth="1"/>
    <col min="4870" max="5120" width="9" style="48"/>
    <col min="5121" max="5121" width="7.625" style="48" customWidth="1"/>
    <col min="5122" max="5122" width="8.375" style="48" customWidth="1"/>
    <col min="5123" max="5124" width="19.875" style="48" customWidth="1"/>
    <col min="5125" max="5125" width="37.625" style="48" customWidth="1"/>
    <col min="5126" max="5376" width="9" style="48"/>
    <col min="5377" max="5377" width="7.625" style="48" customWidth="1"/>
    <col min="5378" max="5378" width="8.375" style="48" customWidth="1"/>
    <col min="5379" max="5380" width="19.875" style="48" customWidth="1"/>
    <col min="5381" max="5381" width="37.625" style="48" customWidth="1"/>
    <col min="5382" max="5632" width="9" style="48"/>
    <col min="5633" max="5633" width="7.625" style="48" customWidth="1"/>
    <col min="5634" max="5634" width="8.375" style="48" customWidth="1"/>
    <col min="5635" max="5636" width="19.875" style="48" customWidth="1"/>
    <col min="5637" max="5637" width="37.625" style="48" customWidth="1"/>
    <col min="5638" max="5888" width="9" style="48"/>
    <col min="5889" max="5889" width="7.625" style="48" customWidth="1"/>
    <col min="5890" max="5890" width="8.375" style="48" customWidth="1"/>
    <col min="5891" max="5892" width="19.875" style="48" customWidth="1"/>
    <col min="5893" max="5893" width="37.625" style="48" customWidth="1"/>
    <col min="5894" max="6144" width="9" style="48"/>
    <col min="6145" max="6145" width="7.625" style="48" customWidth="1"/>
    <col min="6146" max="6146" width="8.375" style="48" customWidth="1"/>
    <col min="6147" max="6148" width="19.875" style="48" customWidth="1"/>
    <col min="6149" max="6149" width="37.625" style="48" customWidth="1"/>
    <col min="6150" max="6400" width="9" style="48"/>
    <col min="6401" max="6401" width="7.625" style="48" customWidth="1"/>
    <col min="6402" max="6402" width="8.375" style="48" customWidth="1"/>
    <col min="6403" max="6404" width="19.875" style="48" customWidth="1"/>
    <col min="6405" max="6405" width="37.625" style="48" customWidth="1"/>
    <col min="6406" max="6656" width="9" style="48"/>
    <col min="6657" max="6657" width="7.625" style="48" customWidth="1"/>
    <col min="6658" max="6658" width="8.375" style="48" customWidth="1"/>
    <col min="6659" max="6660" width="19.875" style="48" customWidth="1"/>
    <col min="6661" max="6661" width="37.625" style="48" customWidth="1"/>
    <col min="6662" max="6912" width="9" style="48"/>
    <col min="6913" max="6913" width="7.625" style="48" customWidth="1"/>
    <col min="6914" max="6914" width="8.375" style="48" customWidth="1"/>
    <col min="6915" max="6916" width="19.875" style="48" customWidth="1"/>
    <col min="6917" max="6917" width="37.625" style="48" customWidth="1"/>
    <col min="6918" max="7168" width="9" style="48"/>
    <col min="7169" max="7169" width="7.625" style="48" customWidth="1"/>
    <col min="7170" max="7170" width="8.375" style="48" customWidth="1"/>
    <col min="7171" max="7172" width="19.875" style="48" customWidth="1"/>
    <col min="7173" max="7173" width="37.625" style="48" customWidth="1"/>
    <col min="7174" max="7424" width="9" style="48"/>
    <col min="7425" max="7425" width="7.625" style="48" customWidth="1"/>
    <col min="7426" max="7426" width="8.375" style="48" customWidth="1"/>
    <col min="7427" max="7428" width="19.875" style="48" customWidth="1"/>
    <col min="7429" max="7429" width="37.625" style="48" customWidth="1"/>
    <col min="7430" max="7680" width="9" style="48"/>
    <col min="7681" max="7681" width="7.625" style="48" customWidth="1"/>
    <col min="7682" max="7682" width="8.375" style="48" customWidth="1"/>
    <col min="7683" max="7684" width="19.875" style="48" customWidth="1"/>
    <col min="7685" max="7685" width="37.625" style="48" customWidth="1"/>
    <col min="7686" max="7936" width="9" style="48"/>
    <col min="7937" max="7937" width="7.625" style="48" customWidth="1"/>
    <col min="7938" max="7938" width="8.375" style="48" customWidth="1"/>
    <col min="7939" max="7940" width="19.875" style="48" customWidth="1"/>
    <col min="7941" max="7941" width="37.625" style="48" customWidth="1"/>
    <col min="7942" max="8192" width="9" style="48"/>
    <col min="8193" max="8193" width="7.625" style="48" customWidth="1"/>
    <col min="8194" max="8194" width="8.375" style="48" customWidth="1"/>
    <col min="8195" max="8196" width="19.875" style="48" customWidth="1"/>
    <col min="8197" max="8197" width="37.625" style="48" customWidth="1"/>
    <col min="8198" max="8448" width="9" style="48"/>
    <col min="8449" max="8449" width="7.625" style="48" customWidth="1"/>
    <col min="8450" max="8450" width="8.375" style="48" customWidth="1"/>
    <col min="8451" max="8452" width="19.875" style="48" customWidth="1"/>
    <col min="8453" max="8453" width="37.625" style="48" customWidth="1"/>
    <col min="8454" max="8704" width="9" style="48"/>
    <col min="8705" max="8705" width="7.625" style="48" customWidth="1"/>
    <col min="8706" max="8706" width="8.375" style="48" customWidth="1"/>
    <col min="8707" max="8708" width="19.875" style="48" customWidth="1"/>
    <col min="8709" max="8709" width="37.625" style="48" customWidth="1"/>
    <col min="8710" max="8960" width="9" style="48"/>
    <col min="8961" max="8961" width="7.625" style="48" customWidth="1"/>
    <col min="8962" max="8962" width="8.375" style="48" customWidth="1"/>
    <col min="8963" max="8964" width="19.875" style="48" customWidth="1"/>
    <col min="8965" max="8965" width="37.625" style="48" customWidth="1"/>
    <col min="8966" max="9216" width="9" style="48"/>
    <col min="9217" max="9217" width="7.625" style="48" customWidth="1"/>
    <col min="9218" max="9218" width="8.375" style="48" customWidth="1"/>
    <col min="9219" max="9220" width="19.875" style="48" customWidth="1"/>
    <col min="9221" max="9221" width="37.625" style="48" customWidth="1"/>
    <col min="9222" max="9472" width="9" style="48"/>
    <col min="9473" max="9473" width="7.625" style="48" customWidth="1"/>
    <col min="9474" max="9474" width="8.375" style="48" customWidth="1"/>
    <col min="9475" max="9476" width="19.875" style="48" customWidth="1"/>
    <col min="9477" max="9477" width="37.625" style="48" customWidth="1"/>
    <col min="9478" max="9728" width="9" style="48"/>
    <col min="9729" max="9729" width="7.625" style="48" customWidth="1"/>
    <col min="9730" max="9730" width="8.375" style="48" customWidth="1"/>
    <col min="9731" max="9732" width="19.875" style="48" customWidth="1"/>
    <col min="9733" max="9733" width="37.625" style="48" customWidth="1"/>
    <col min="9734" max="9984" width="9" style="48"/>
    <col min="9985" max="9985" width="7.625" style="48" customWidth="1"/>
    <col min="9986" max="9986" width="8.375" style="48" customWidth="1"/>
    <col min="9987" max="9988" width="19.875" style="48" customWidth="1"/>
    <col min="9989" max="9989" width="37.625" style="48" customWidth="1"/>
    <col min="9990" max="10240" width="9" style="48"/>
    <col min="10241" max="10241" width="7.625" style="48" customWidth="1"/>
    <col min="10242" max="10242" width="8.375" style="48" customWidth="1"/>
    <col min="10243" max="10244" width="19.875" style="48" customWidth="1"/>
    <col min="10245" max="10245" width="37.625" style="48" customWidth="1"/>
    <col min="10246" max="10496" width="9" style="48"/>
    <col min="10497" max="10497" width="7.625" style="48" customWidth="1"/>
    <col min="10498" max="10498" width="8.375" style="48" customWidth="1"/>
    <col min="10499" max="10500" width="19.875" style="48" customWidth="1"/>
    <col min="10501" max="10501" width="37.625" style="48" customWidth="1"/>
    <col min="10502" max="10752" width="9" style="48"/>
    <col min="10753" max="10753" width="7.625" style="48" customWidth="1"/>
    <col min="10754" max="10754" width="8.375" style="48" customWidth="1"/>
    <col min="10755" max="10756" width="19.875" style="48" customWidth="1"/>
    <col min="10757" max="10757" width="37.625" style="48" customWidth="1"/>
    <col min="10758" max="11008" width="9" style="48"/>
    <col min="11009" max="11009" width="7.625" style="48" customWidth="1"/>
    <col min="11010" max="11010" width="8.375" style="48" customWidth="1"/>
    <col min="11011" max="11012" width="19.875" style="48" customWidth="1"/>
    <col min="11013" max="11013" width="37.625" style="48" customWidth="1"/>
    <col min="11014" max="11264" width="9" style="48"/>
    <col min="11265" max="11265" width="7.625" style="48" customWidth="1"/>
    <col min="11266" max="11266" width="8.375" style="48" customWidth="1"/>
    <col min="11267" max="11268" width="19.875" style="48" customWidth="1"/>
    <col min="11269" max="11269" width="37.625" style="48" customWidth="1"/>
    <col min="11270" max="11520" width="9" style="48"/>
    <col min="11521" max="11521" width="7.625" style="48" customWidth="1"/>
    <col min="11522" max="11522" width="8.375" style="48" customWidth="1"/>
    <col min="11523" max="11524" width="19.875" style="48" customWidth="1"/>
    <col min="11525" max="11525" width="37.625" style="48" customWidth="1"/>
    <col min="11526" max="11776" width="9" style="48"/>
    <col min="11777" max="11777" width="7.625" style="48" customWidth="1"/>
    <col min="11778" max="11778" width="8.375" style="48" customWidth="1"/>
    <col min="11779" max="11780" width="19.875" style="48" customWidth="1"/>
    <col min="11781" max="11781" width="37.625" style="48" customWidth="1"/>
    <col min="11782" max="12032" width="9" style="48"/>
    <col min="12033" max="12033" width="7.625" style="48" customWidth="1"/>
    <col min="12034" max="12034" width="8.375" style="48" customWidth="1"/>
    <col min="12035" max="12036" width="19.875" style="48" customWidth="1"/>
    <col min="12037" max="12037" width="37.625" style="48" customWidth="1"/>
    <col min="12038" max="12288" width="9" style="48"/>
    <col min="12289" max="12289" width="7.625" style="48" customWidth="1"/>
    <col min="12290" max="12290" width="8.375" style="48" customWidth="1"/>
    <col min="12291" max="12292" width="19.875" style="48" customWidth="1"/>
    <col min="12293" max="12293" width="37.625" style="48" customWidth="1"/>
    <col min="12294" max="12544" width="9" style="48"/>
    <col min="12545" max="12545" width="7.625" style="48" customWidth="1"/>
    <col min="12546" max="12546" width="8.375" style="48" customWidth="1"/>
    <col min="12547" max="12548" width="19.875" style="48" customWidth="1"/>
    <col min="12549" max="12549" width="37.625" style="48" customWidth="1"/>
    <col min="12550" max="12800" width="9" style="48"/>
    <col min="12801" max="12801" width="7.625" style="48" customWidth="1"/>
    <col min="12802" max="12802" width="8.375" style="48" customWidth="1"/>
    <col min="12803" max="12804" width="19.875" style="48" customWidth="1"/>
    <col min="12805" max="12805" width="37.625" style="48" customWidth="1"/>
    <col min="12806" max="13056" width="9" style="48"/>
    <col min="13057" max="13057" width="7.625" style="48" customWidth="1"/>
    <col min="13058" max="13058" width="8.375" style="48" customWidth="1"/>
    <col min="13059" max="13060" width="19.875" style="48" customWidth="1"/>
    <col min="13061" max="13061" width="37.625" style="48" customWidth="1"/>
    <col min="13062" max="13312" width="9" style="48"/>
    <col min="13313" max="13313" width="7.625" style="48" customWidth="1"/>
    <col min="13314" max="13314" width="8.375" style="48" customWidth="1"/>
    <col min="13315" max="13316" width="19.875" style="48" customWidth="1"/>
    <col min="13317" max="13317" width="37.625" style="48" customWidth="1"/>
    <col min="13318" max="13568" width="9" style="48"/>
    <col min="13569" max="13569" width="7.625" style="48" customWidth="1"/>
    <col min="13570" max="13570" width="8.375" style="48" customWidth="1"/>
    <col min="13571" max="13572" width="19.875" style="48" customWidth="1"/>
    <col min="13573" max="13573" width="37.625" style="48" customWidth="1"/>
    <col min="13574" max="13824" width="9" style="48"/>
    <col min="13825" max="13825" width="7.625" style="48" customWidth="1"/>
    <col min="13826" max="13826" width="8.375" style="48" customWidth="1"/>
    <col min="13827" max="13828" width="19.875" style="48" customWidth="1"/>
    <col min="13829" max="13829" width="37.625" style="48" customWidth="1"/>
    <col min="13830" max="14080" width="9" style="48"/>
    <col min="14081" max="14081" width="7.625" style="48" customWidth="1"/>
    <col min="14082" max="14082" width="8.375" style="48" customWidth="1"/>
    <col min="14083" max="14084" width="19.875" style="48" customWidth="1"/>
    <col min="14085" max="14085" width="37.625" style="48" customWidth="1"/>
    <col min="14086" max="14336" width="9" style="48"/>
    <col min="14337" max="14337" width="7.625" style="48" customWidth="1"/>
    <col min="14338" max="14338" width="8.375" style="48" customWidth="1"/>
    <col min="14339" max="14340" width="19.875" style="48" customWidth="1"/>
    <col min="14341" max="14341" width="37.625" style="48" customWidth="1"/>
    <col min="14342" max="14592" width="9" style="48"/>
    <col min="14593" max="14593" width="7.625" style="48" customWidth="1"/>
    <col min="14594" max="14594" width="8.375" style="48" customWidth="1"/>
    <col min="14595" max="14596" width="19.875" style="48" customWidth="1"/>
    <col min="14597" max="14597" width="37.625" style="48" customWidth="1"/>
    <col min="14598" max="14848" width="9" style="48"/>
    <col min="14849" max="14849" width="7.625" style="48" customWidth="1"/>
    <col min="14850" max="14850" width="8.375" style="48" customWidth="1"/>
    <col min="14851" max="14852" width="19.875" style="48" customWidth="1"/>
    <col min="14853" max="14853" width="37.625" style="48" customWidth="1"/>
    <col min="14854" max="15104" width="9" style="48"/>
    <col min="15105" max="15105" width="7.625" style="48" customWidth="1"/>
    <col min="15106" max="15106" width="8.375" style="48" customWidth="1"/>
    <col min="15107" max="15108" width="19.875" style="48" customWidth="1"/>
    <col min="15109" max="15109" width="37.625" style="48" customWidth="1"/>
    <col min="15110" max="15360" width="9" style="48"/>
    <col min="15361" max="15361" width="7.625" style="48" customWidth="1"/>
    <col min="15362" max="15362" width="8.375" style="48" customWidth="1"/>
    <col min="15363" max="15364" width="19.875" style="48" customWidth="1"/>
    <col min="15365" max="15365" width="37.625" style="48" customWidth="1"/>
    <col min="15366" max="15616" width="9" style="48"/>
    <col min="15617" max="15617" width="7.625" style="48" customWidth="1"/>
    <col min="15618" max="15618" width="8.375" style="48" customWidth="1"/>
    <col min="15619" max="15620" width="19.875" style="48" customWidth="1"/>
    <col min="15621" max="15621" width="37.625" style="48" customWidth="1"/>
    <col min="15622" max="15872" width="9" style="48"/>
    <col min="15873" max="15873" width="7.625" style="48" customWidth="1"/>
    <col min="15874" max="15874" width="8.375" style="48" customWidth="1"/>
    <col min="15875" max="15876" width="19.875" style="48" customWidth="1"/>
    <col min="15877" max="15877" width="37.625" style="48" customWidth="1"/>
    <col min="15878" max="16128" width="9" style="48"/>
    <col min="16129" max="16129" width="7.625" style="48" customWidth="1"/>
    <col min="16130" max="16130" width="8.375" style="48" customWidth="1"/>
    <col min="16131" max="16132" width="19.875" style="48" customWidth="1"/>
    <col min="16133" max="16133" width="37.625" style="48" customWidth="1"/>
    <col min="16134" max="16384" width="9" style="48"/>
  </cols>
  <sheetData>
    <row r="1" spans="1:5" s="51" customFormat="1" ht="28.5" x14ac:dyDescent="0.45">
      <c r="A1" s="840" t="s">
        <v>808</v>
      </c>
    </row>
    <row r="2" spans="1:5" s="51" customFormat="1" ht="28.5" x14ac:dyDescent="0.45">
      <c r="A2" s="841" t="s">
        <v>809</v>
      </c>
    </row>
    <row r="3" spans="1:5" x14ac:dyDescent="0.35">
      <c r="A3" s="360"/>
      <c r="D3" s="361"/>
      <c r="E3" s="362" t="s">
        <v>249</v>
      </c>
    </row>
    <row r="4" spans="1:5" s="152" customFormat="1" ht="33" customHeight="1" x14ac:dyDescent="0.2">
      <c r="A4" s="1732" t="s">
        <v>913</v>
      </c>
      <c r="B4" s="1733"/>
      <c r="C4" s="1736" t="s">
        <v>986</v>
      </c>
      <c r="D4" s="1736" t="s">
        <v>987</v>
      </c>
      <c r="E4" s="1720" t="s">
        <v>988</v>
      </c>
    </row>
    <row r="5" spans="1:5" s="152" customFormat="1" ht="33" customHeight="1" x14ac:dyDescent="0.2">
      <c r="A5" s="1734"/>
      <c r="B5" s="1735"/>
      <c r="C5" s="1737"/>
      <c r="D5" s="1737"/>
      <c r="E5" s="1721"/>
    </row>
    <row r="6" spans="1:5" ht="22.5" hidden="1" x14ac:dyDescent="0.35">
      <c r="A6" s="377">
        <v>2527</v>
      </c>
      <c r="B6" s="378" t="s">
        <v>278</v>
      </c>
      <c r="C6" s="379">
        <v>12442543</v>
      </c>
      <c r="D6" s="379">
        <v>1310799</v>
      </c>
      <c r="E6" s="380"/>
    </row>
    <row r="7" spans="1:5" ht="22.5" hidden="1" x14ac:dyDescent="0.35">
      <c r="A7" s="377">
        <v>2528</v>
      </c>
      <c r="B7" s="378" t="s">
        <v>279</v>
      </c>
      <c r="C7" s="379">
        <v>14550022</v>
      </c>
      <c r="D7" s="379">
        <v>1491022</v>
      </c>
      <c r="E7" s="381">
        <v>0.11693582619686974</v>
      </c>
    </row>
    <row r="8" spans="1:5" ht="22.5" hidden="1" x14ac:dyDescent="0.35">
      <c r="A8" s="377">
        <v>2529</v>
      </c>
      <c r="B8" s="378" t="s">
        <v>280</v>
      </c>
      <c r="C8" s="382">
        <v>17024677</v>
      </c>
      <c r="D8" s="383">
        <v>1601789</v>
      </c>
      <c r="E8" s="384">
        <v>0.10688244818404352</v>
      </c>
    </row>
    <row r="9" spans="1:5" ht="22.5" hidden="1" x14ac:dyDescent="0.35">
      <c r="A9" s="377">
        <v>2530</v>
      </c>
      <c r="B9" s="378" t="s">
        <v>281</v>
      </c>
      <c r="C9" s="382">
        <v>20169561</v>
      </c>
      <c r="D9" s="383">
        <v>1657019</v>
      </c>
      <c r="E9" s="384">
        <v>9.3255412023096118E-2</v>
      </c>
    </row>
    <row r="10" spans="1:5" ht="22.5" hidden="1" x14ac:dyDescent="0.35">
      <c r="A10" s="377">
        <v>2531</v>
      </c>
      <c r="B10" s="378" t="s">
        <v>282</v>
      </c>
      <c r="C10" s="382">
        <v>24613240</v>
      </c>
      <c r="D10" s="383">
        <v>1986724</v>
      </c>
      <c r="E10" s="384">
        <v>9.2846080261048222E-2</v>
      </c>
    </row>
    <row r="11" spans="1:5" ht="22.5" hidden="1" x14ac:dyDescent="0.35">
      <c r="A11" s="377">
        <v>2532</v>
      </c>
      <c r="B11" s="378" t="s">
        <v>283</v>
      </c>
      <c r="C11" s="382">
        <v>31486820</v>
      </c>
      <c r="D11" s="383">
        <v>2641713</v>
      </c>
      <c r="E11" s="384">
        <v>9.8832573330409942E-2</v>
      </c>
    </row>
    <row r="12" spans="1:5" ht="22.5" hidden="1" x14ac:dyDescent="0.35">
      <c r="A12" s="377">
        <v>2533</v>
      </c>
      <c r="B12" s="378" t="s">
        <v>284</v>
      </c>
      <c r="C12" s="382">
        <v>39689525</v>
      </c>
      <c r="D12" s="383">
        <v>3679584</v>
      </c>
      <c r="E12" s="385">
        <v>9.2709197200016885E-2</v>
      </c>
    </row>
    <row r="13" spans="1:5" ht="22.5" hidden="1" x14ac:dyDescent="0.35">
      <c r="A13" s="377">
        <v>2534</v>
      </c>
      <c r="B13" s="378" t="s">
        <v>285</v>
      </c>
      <c r="C13" s="386">
        <v>50088.726000000002</v>
      </c>
      <c r="D13" s="382">
        <v>4900.2910000000002</v>
      </c>
      <c r="E13" s="385">
        <v>9.783221477823173E-2</v>
      </c>
    </row>
    <row r="14" spans="1:5" ht="22.5" hidden="1" x14ac:dyDescent="0.35">
      <c r="A14" s="377">
        <v>2535</v>
      </c>
      <c r="B14" s="378" t="s">
        <v>286</v>
      </c>
      <c r="C14" s="386">
        <v>63066.516000000003</v>
      </c>
      <c r="D14" s="382">
        <v>5631.9229999999998</v>
      </c>
      <c r="E14" s="385">
        <v>8.9301317992577858E-2</v>
      </c>
    </row>
    <row r="15" spans="1:5" ht="22.5" hidden="1" x14ac:dyDescent="0.35">
      <c r="A15" s="377">
        <v>2536</v>
      </c>
      <c r="B15" s="378" t="s">
        <v>287</v>
      </c>
      <c r="C15" s="386">
        <v>91002.778000000006</v>
      </c>
      <c r="D15" s="382">
        <v>6529.4250000000002</v>
      </c>
      <c r="E15" s="385">
        <v>7.1749732738928026E-2</v>
      </c>
    </row>
    <row r="16" spans="1:5" ht="22.5" hidden="1" x14ac:dyDescent="0.35">
      <c r="A16" s="377">
        <v>2537</v>
      </c>
      <c r="B16" s="378" t="s">
        <v>288</v>
      </c>
      <c r="C16" s="386">
        <v>105345.44500000001</v>
      </c>
      <c r="D16" s="382">
        <v>7328.2179999999998</v>
      </c>
      <c r="E16" s="385">
        <v>6.9563691149626822E-2</v>
      </c>
    </row>
    <row r="17" spans="1:5" ht="22.5" hidden="1" x14ac:dyDescent="0.35">
      <c r="A17" s="377">
        <v>2538</v>
      </c>
      <c r="B17" s="378" t="s">
        <v>289</v>
      </c>
      <c r="C17" s="386">
        <v>123683.173</v>
      </c>
      <c r="D17" s="382">
        <v>8899.3279999999995</v>
      </c>
      <c r="E17" s="385">
        <v>7.1952617192316048E-2</v>
      </c>
    </row>
    <row r="18" spans="1:5" ht="22.5" hidden="1" x14ac:dyDescent="0.35">
      <c r="A18" s="377">
        <v>2539</v>
      </c>
      <c r="B18" s="378" t="s">
        <v>290</v>
      </c>
      <c r="C18" s="386">
        <v>129274.21799999999</v>
      </c>
      <c r="D18" s="382">
        <v>10786.834999999999</v>
      </c>
      <c r="E18" s="385">
        <v>8.3441502620421965E-2</v>
      </c>
    </row>
    <row r="19" spans="1:5" ht="22.5" hidden="1" x14ac:dyDescent="0.35">
      <c r="A19" s="377">
        <v>2540</v>
      </c>
      <c r="B19" s="378" t="s">
        <v>291</v>
      </c>
      <c r="C19" s="386">
        <v>141728.671</v>
      </c>
      <c r="D19" s="382">
        <v>11997.332</v>
      </c>
      <c r="E19" s="385">
        <v>8.4649999998941641E-2</v>
      </c>
    </row>
    <row r="20" spans="1:5" ht="22.5" hidden="1" x14ac:dyDescent="0.35">
      <c r="A20" s="377">
        <v>2541</v>
      </c>
      <c r="B20" s="378" t="s">
        <v>292</v>
      </c>
      <c r="C20" s="386">
        <v>161491.402</v>
      </c>
      <c r="D20" s="382">
        <v>14378.21</v>
      </c>
      <c r="E20" s="385">
        <v>8.9033904108405712E-2</v>
      </c>
    </row>
    <row r="21" spans="1:5" ht="22.5" hidden="1" x14ac:dyDescent="0.35">
      <c r="A21" s="377">
        <v>2542</v>
      </c>
      <c r="B21" s="378" t="s">
        <v>293</v>
      </c>
      <c r="C21" s="386">
        <v>192960.68089700001</v>
      </c>
      <c r="D21" s="382">
        <v>13337.735000000001</v>
      </c>
      <c r="E21" s="385">
        <v>6.9121517077976716E-2</v>
      </c>
    </row>
    <row r="22" spans="1:5" ht="22.5" hidden="1" x14ac:dyDescent="0.35">
      <c r="A22" s="377">
        <v>2543</v>
      </c>
      <c r="B22" s="378" t="s">
        <v>294</v>
      </c>
      <c r="C22" s="386">
        <v>217942</v>
      </c>
      <c r="D22" s="382">
        <v>13910</v>
      </c>
      <c r="E22" s="385">
        <v>6.0299999999999999E-2</v>
      </c>
    </row>
    <row r="23" spans="1:5" ht="22.5" hidden="1" x14ac:dyDescent="0.35">
      <c r="A23" s="377">
        <v>2544</v>
      </c>
      <c r="B23" s="378" t="s">
        <v>295</v>
      </c>
      <c r="C23" s="386">
        <v>260266.48219813698</v>
      </c>
      <c r="D23" s="382">
        <v>15372.533933610001</v>
      </c>
      <c r="E23" s="385">
        <v>6.652766775266597E-2</v>
      </c>
    </row>
    <row r="24" spans="1:5" ht="22.5" hidden="1" x14ac:dyDescent="0.35">
      <c r="A24" s="377">
        <v>2546</v>
      </c>
      <c r="B24" s="378" t="s">
        <v>296</v>
      </c>
      <c r="C24" s="386">
        <v>417922.2157518653</v>
      </c>
      <c r="D24" s="382">
        <v>19021.875083670002</v>
      </c>
      <c r="E24" s="385">
        <v>6.5120480521691698E-2</v>
      </c>
    </row>
    <row r="25" spans="1:5" ht="22.5" hidden="1" x14ac:dyDescent="0.35">
      <c r="A25" s="377">
        <v>2547</v>
      </c>
      <c r="B25" s="378" t="s">
        <v>297</v>
      </c>
      <c r="C25" s="386">
        <v>491388.38409324351</v>
      </c>
      <c r="D25" s="382">
        <v>22539.46460992</v>
      </c>
      <c r="E25" s="385">
        <v>6.22278227697547E-2</v>
      </c>
    </row>
    <row r="26" spans="1:5" ht="22.5" hidden="1" x14ac:dyDescent="0.35">
      <c r="A26" s="377">
        <v>2548</v>
      </c>
      <c r="B26" s="378" t="s">
        <v>298</v>
      </c>
      <c r="C26" s="386">
        <v>583781.52326503699</v>
      </c>
      <c r="D26" s="382">
        <v>26983.340716460007</v>
      </c>
      <c r="E26" s="385">
        <v>5.9085400901934697E-2</v>
      </c>
    </row>
    <row r="27" spans="1:5" ht="22.5" hidden="1" x14ac:dyDescent="0.35">
      <c r="A27" s="377">
        <v>2549</v>
      </c>
      <c r="B27" s="378" t="s">
        <v>299</v>
      </c>
      <c r="C27" s="386">
        <v>666244.52964208601</v>
      </c>
      <c r="D27" s="382">
        <v>32234.712342629999</v>
      </c>
      <c r="E27" s="385">
        <v>5.9047959887988187E-2</v>
      </c>
    </row>
    <row r="28" spans="1:5" ht="22.5" hidden="1" x14ac:dyDescent="0.35">
      <c r="A28" s="377">
        <v>2550</v>
      </c>
      <c r="B28" s="378" t="s">
        <v>300</v>
      </c>
      <c r="C28" s="386">
        <v>775562.33376210288</v>
      </c>
      <c r="D28" s="382">
        <v>36791.368565559998</v>
      </c>
      <c r="E28" s="385">
        <v>6.0742854945023531E-2</v>
      </c>
    </row>
    <row r="29" spans="1:5" ht="22.5" hidden="1" x14ac:dyDescent="0.35">
      <c r="A29" s="377">
        <v>2551</v>
      </c>
      <c r="B29" s="378" t="s">
        <v>301</v>
      </c>
      <c r="C29" s="386">
        <v>846105.21904266777</v>
      </c>
      <c r="D29" s="382">
        <v>43044.136761329981</v>
      </c>
      <c r="E29" s="385">
        <v>5.2167598378596039E-2</v>
      </c>
    </row>
    <row r="30" spans="1:5" ht="22.5" hidden="1" x14ac:dyDescent="0.35">
      <c r="A30" s="377">
        <v>2552</v>
      </c>
      <c r="B30" s="387" t="s">
        <v>302</v>
      </c>
      <c r="C30" s="386">
        <v>995033.69509934064</v>
      </c>
      <c r="D30" s="382">
        <v>46460.02985911</v>
      </c>
      <c r="E30" s="385">
        <v>4.5920787178557888E-2</v>
      </c>
    </row>
    <row r="31" spans="1:5" ht="22.5" hidden="1" x14ac:dyDescent="0.35">
      <c r="A31" s="377">
        <v>2553</v>
      </c>
      <c r="B31" s="387" t="s">
        <v>303</v>
      </c>
      <c r="C31" s="386">
        <v>1181850.5832990638</v>
      </c>
      <c r="D31" s="382">
        <v>52052.313621413996</v>
      </c>
      <c r="E31" s="385">
        <v>5.8343322165004548E-2</v>
      </c>
    </row>
    <row r="32" spans="1:5" ht="22.5" hidden="1" x14ac:dyDescent="0.35">
      <c r="A32" s="377">
        <v>2554</v>
      </c>
      <c r="B32" s="378" t="s">
        <v>304</v>
      </c>
      <c r="C32" s="386">
        <v>1414064</v>
      </c>
      <c r="D32" s="382">
        <v>59034</v>
      </c>
      <c r="E32" s="549">
        <v>5.6000000000000001E-2</v>
      </c>
    </row>
    <row r="33" spans="1:5" ht="22.5" hidden="1" x14ac:dyDescent="0.35">
      <c r="A33" s="377">
        <v>2555</v>
      </c>
      <c r="B33" s="378" t="s">
        <v>305</v>
      </c>
      <c r="C33" s="386">
        <v>1628959</v>
      </c>
      <c r="D33" s="382">
        <v>65574</v>
      </c>
      <c r="E33" s="549">
        <v>5.3999999999999999E-2</v>
      </c>
    </row>
    <row r="34" spans="1:5" ht="22.5" hidden="1" x14ac:dyDescent="0.35">
      <c r="A34" s="377">
        <v>2556</v>
      </c>
      <c r="B34" s="378" t="s">
        <v>306</v>
      </c>
      <c r="C34" s="386">
        <v>1789210.1335523303</v>
      </c>
      <c r="D34" s="382">
        <v>75423.045642299985</v>
      </c>
      <c r="E34" s="549">
        <v>5.0631167517477794E-2</v>
      </c>
    </row>
    <row r="35" spans="1:5" ht="22.5" hidden="1" x14ac:dyDescent="0.35">
      <c r="A35" s="377">
        <v>2557</v>
      </c>
      <c r="B35" s="378" t="s">
        <v>307</v>
      </c>
      <c r="C35" s="386">
        <v>2150918.8384485245</v>
      </c>
      <c r="D35" s="382">
        <v>84933.643287480008</v>
      </c>
      <c r="E35" s="549">
        <v>4.5509770732281782E-2</v>
      </c>
    </row>
    <row r="36" spans="1:5" ht="22.5" hidden="1" x14ac:dyDescent="0.35">
      <c r="A36" s="377">
        <v>2558</v>
      </c>
      <c r="B36" s="378" t="s">
        <v>310</v>
      </c>
      <c r="C36" s="386">
        <v>2467453.6033803476</v>
      </c>
      <c r="D36" s="382">
        <v>91134.102752720355</v>
      </c>
      <c r="E36" s="549">
        <v>3.9453968029401723E-2</v>
      </c>
    </row>
    <row r="37" spans="1:5" ht="22.5" hidden="1" x14ac:dyDescent="0.35">
      <c r="A37" s="377">
        <v>2559</v>
      </c>
      <c r="B37" s="378" t="s">
        <v>635</v>
      </c>
      <c r="C37" s="386">
        <v>2774195.6803212622</v>
      </c>
      <c r="D37" s="382">
        <v>103423.83368269401</v>
      </c>
      <c r="E37" s="549">
        <v>3.9462324961069099E-2</v>
      </c>
    </row>
    <row r="38" spans="1:5" ht="22.5" hidden="1" x14ac:dyDescent="0.35">
      <c r="A38" s="377">
        <v>2560</v>
      </c>
      <c r="B38" s="378" t="s">
        <v>638</v>
      </c>
      <c r="C38" s="386">
        <v>3164127.233545037</v>
      </c>
      <c r="D38" s="382">
        <v>111309.11568602599</v>
      </c>
      <c r="E38" s="549">
        <v>3.7488401119485537E-2</v>
      </c>
    </row>
    <row r="39" spans="1:5" ht="22.5" x14ac:dyDescent="0.35">
      <c r="A39" s="377">
        <v>2561</v>
      </c>
      <c r="B39" s="378" t="s">
        <v>652</v>
      </c>
      <c r="C39" s="386">
        <v>3347580.2050626599</v>
      </c>
      <c r="D39" s="382">
        <v>119634.64953290099</v>
      </c>
      <c r="E39" s="549">
        <v>3.6744479281606283E-2</v>
      </c>
    </row>
    <row r="40" spans="1:5" ht="22.5" x14ac:dyDescent="0.35">
      <c r="A40" s="377">
        <v>2562</v>
      </c>
      <c r="B40" s="378" t="s">
        <v>662</v>
      </c>
      <c r="C40" s="386">
        <v>3944306.8385151834</v>
      </c>
      <c r="D40" s="382">
        <v>126823.00785148</v>
      </c>
      <c r="E40" s="549">
        <v>3.4784687994632711E-2</v>
      </c>
    </row>
    <row r="41" spans="1:5" ht="22.5" x14ac:dyDescent="0.35">
      <c r="A41" s="377">
        <v>2563</v>
      </c>
      <c r="B41" s="378" t="s">
        <v>664</v>
      </c>
      <c r="C41" s="386">
        <v>4629314.5649273396</v>
      </c>
      <c r="D41" s="382">
        <v>122811.47597445206</v>
      </c>
      <c r="E41" s="549">
        <v>2.8648681856919923E-2</v>
      </c>
    </row>
    <row r="42" spans="1:5" ht="22.5" x14ac:dyDescent="0.35">
      <c r="A42" s="377">
        <v>2564</v>
      </c>
      <c r="B42" s="378" t="s">
        <v>693</v>
      </c>
      <c r="C42" s="386">
        <v>4050238.3289591833</v>
      </c>
      <c r="D42" s="382">
        <v>121512.86573180267</v>
      </c>
      <c r="E42" s="549">
        <v>2.7999798426803925E-2</v>
      </c>
    </row>
    <row r="43" spans="1:5" ht="22.5" x14ac:dyDescent="0.35">
      <c r="A43" s="388">
        <v>2565</v>
      </c>
      <c r="B43" s="389" t="s">
        <v>753</v>
      </c>
      <c r="C43" s="390">
        <v>3817211.0447059842</v>
      </c>
      <c r="D43" s="391">
        <v>123241.39098153681</v>
      </c>
      <c r="E43" s="550">
        <v>3.4844930656442542E-2</v>
      </c>
    </row>
    <row r="44" spans="1:5" ht="12" customHeight="1" x14ac:dyDescent="0.35">
      <c r="B44" s="97"/>
      <c r="C44" s="365"/>
      <c r="D44" s="365"/>
      <c r="E44" s="366"/>
    </row>
    <row r="45" spans="1:5" x14ac:dyDescent="0.35">
      <c r="A45" s="117" t="s">
        <v>247</v>
      </c>
    </row>
    <row r="46" spans="1:5" x14ac:dyDescent="0.35">
      <c r="A46" s="118" t="s">
        <v>248</v>
      </c>
    </row>
    <row r="48" spans="1:5" s="51" customFormat="1" ht="28.5" x14ac:dyDescent="0.45">
      <c r="A48" s="840" t="s">
        <v>810</v>
      </c>
    </row>
    <row r="49" spans="1:5" s="51" customFormat="1" ht="28.5" x14ac:dyDescent="0.45">
      <c r="A49" s="841" t="s">
        <v>811</v>
      </c>
    </row>
    <row r="50" spans="1:5" x14ac:dyDescent="0.35">
      <c r="A50" s="367"/>
      <c r="D50" s="361"/>
      <c r="E50" s="362" t="s">
        <v>249</v>
      </c>
    </row>
    <row r="51" spans="1:5" s="152" customFormat="1" ht="33" customHeight="1" x14ac:dyDescent="0.2">
      <c r="A51" s="392" t="s">
        <v>539</v>
      </c>
      <c r="B51" s="368"/>
      <c r="C51" s="1444" t="s">
        <v>540</v>
      </c>
      <c r="D51" s="368" t="s">
        <v>541</v>
      </c>
      <c r="E51" s="1736" t="s">
        <v>992</v>
      </c>
    </row>
    <row r="52" spans="1:5" s="152" customFormat="1" ht="33" customHeight="1" x14ac:dyDescent="0.2">
      <c r="A52" s="369" t="s">
        <v>989</v>
      </c>
      <c r="B52" s="370"/>
      <c r="C52" s="158" t="s">
        <v>990</v>
      </c>
      <c r="D52" s="181" t="s">
        <v>991</v>
      </c>
      <c r="E52" s="1737"/>
    </row>
    <row r="53" spans="1:5" hidden="1" x14ac:dyDescent="0.35">
      <c r="A53" s="121">
        <v>2527</v>
      </c>
      <c r="B53" s="122" t="s">
        <v>278</v>
      </c>
      <c r="C53" s="371">
        <v>14799.771000000001</v>
      </c>
      <c r="D53" s="182"/>
      <c r="E53" s="372"/>
    </row>
    <row r="54" spans="1:5" hidden="1" x14ac:dyDescent="0.35">
      <c r="A54" s="121">
        <v>2528</v>
      </c>
      <c r="B54" s="122" t="s">
        <v>279</v>
      </c>
      <c r="C54" s="371">
        <v>17641.782999999999</v>
      </c>
      <c r="D54" s="182">
        <v>2842.0119999999988</v>
      </c>
      <c r="E54" s="183">
        <v>19.203080912535732</v>
      </c>
    </row>
    <row r="55" spans="1:5" hidden="1" x14ac:dyDescent="0.35">
      <c r="A55" s="121">
        <v>2529</v>
      </c>
      <c r="B55" s="122" t="s">
        <v>280</v>
      </c>
      <c r="C55" s="371">
        <v>20535.55</v>
      </c>
      <c r="D55" s="363">
        <v>2893.7669999999998</v>
      </c>
      <c r="E55" s="373">
        <v>16.402916870704054</v>
      </c>
    </row>
    <row r="56" spans="1:5" hidden="1" x14ac:dyDescent="0.35">
      <c r="A56" s="121">
        <v>2530</v>
      </c>
      <c r="B56" s="122" t="s">
        <v>281</v>
      </c>
      <c r="C56" s="371">
        <v>24039.019</v>
      </c>
      <c r="D56" s="363">
        <v>3503.469000000001</v>
      </c>
      <c r="E56" s="373">
        <v>17.060507266666832</v>
      </c>
    </row>
    <row r="57" spans="1:5" hidden="1" x14ac:dyDescent="0.35">
      <c r="A57" s="121">
        <v>2531</v>
      </c>
      <c r="B57" s="122" t="s">
        <v>282</v>
      </c>
      <c r="C57" s="371">
        <v>29257.117999999999</v>
      </c>
      <c r="D57" s="363">
        <v>5218.0989999999983</v>
      </c>
      <c r="E57" s="373">
        <v>21.7067884508931</v>
      </c>
    </row>
    <row r="58" spans="1:5" hidden="1" x14ac:dyDescent="0.35">
      <c r="A58" s="121">
        <v>2532</v>
      </c>
      <c r="B58" s="122" t="s">
        <v>283</v>
      </c>
      <c r="C58" s="371">
        <v>36595.99</v>
      </c>
      <c r="D58" s="363">
        <v>7338.8719999999994</v>
      </c>
      <c r="E58" s="373">
        <v>25.084056467899536</v>
      </c>
    </row>
    <row r="59" spans="1:5" hidden="1" x14ac:dyDescent="0.35">
      <c r="A59" s="121">
        <v>2533</v>
      </c>
      <c r="B59" s="122" t="s">
        <v>284</v>
      </c>
      <c r="C59" s="371">
        <v>46015.218000000001</v>
      </c>
      <c r="D59" s="363">
        <v>9419.2280000000028</v>
      </c>
      <c r="E59" s="373">
        <v>25.738415602365187</v>
      </c>
    </row>
    <row r="60" spans="1:5" hidden="1" x14ac:dyDescent="0.35">
      <c r="A60" s="121">
        <v>2534</v>
      </c>
      <c r="B60" s="122" t="s">
        <v>285</v>
      </c>
      <c r="C60" s="371">
        <v>58306.962</v>
      </c>
      <c r="D60" s="363">
        <v>12291.743999999999</v>
      </c>
      <c r="E60" s="373">
        <v>26.712345467971051</v>
      </c>
    </row>
    <row r="61" spans="1:5" hidden="1" x14ac:dyDescent="0.35">
      <c r="A61" s="121">
        <v>2535</v>
      </c>
      <c r="B61" s="122" t="s">
        <v>286</v>
      </c>
      <c r="C61" s="371">
        <v>73087.205000000002</v>
      </c>
      <c r="D61" s="363">
        <v>14780.243000000002</v>
      </c>
      <c r="E61" s="373">
        <v>25.349019213177328</v>
      </c>
    </row>
    <row r="62" spans="1:5" hidden="1" x14ac:dyDescent="0.35">
      <c r="A62" s="121">
        <v>2536</v>
      </c>
      <c r="B62" s="122" t="s">
        <v>287</v>
      </c>
      <c r="C62" s="371">
        <v>102524.13099999999</v>
      </c>
      <c r="D62" s="363">
        <v>29436.925999999992</v>
      </c>
      <c r="E62" s="373">
        <v>40.276442367716747</v>
      </c>
    </row>
    <row r="63" spans="1:5" hidden="1" x14ac:dyDescent="0.35">
      <c r="A63" s="121">
        <v>2537</v>
      </c>
      <c r="B63" s="122" t="s">
        <v>288</v>
      </c>
      <c r="C63" s="371">
        <v>119515.109</v>
      </c>
      <c r="D63" s="363">
        <v>16990.978000000003</v>
      </c>
      <c r="E63" s="373">
        <v>16.572662293523859</v>
      </c>
    </row>
    <row r="64" spans="1:5" hidden="1" x14ac:dyDescent="0.35">
      <c r="A64" s="121">
        <v>2538</v>
      </c>
      <c r="B64" s="122" t="s">
        <v>289</v>
      </c>
      <c r="C64" s="371">
        <v>138672.91800000001</v>
      </c>
      <c r="D64" s="363">
        <v>19157.809000000008</v>
      </c>
      <c r="E64" s="373">
        <v>16.029612624124375</v>
      </c>
    </row>
    <row r="65" spans="1:5" hidden="1" x14ac:dyDescent="0.35">
      <c r="A65" s="121">
        <v>2539</v>
      </c>
      <c r="B65" s="122" t="s">
        <v>290</v>
      </c>
      <c r="C65" s="371">
        <v>145900.16699999999</v>
      </c>
      <c r="D65" s="363">
        <v>7227.2489999999816</v>
      </c>
      <c r="E65" s="373">
        <v>5.2117234599476596</v>
      </c>
    </row>
    <row r="66" spans="1:5" hidden="1" x14ac:dyDescent="0.35">
      <c r="A66" s="121">
        <v>2540</v>
      </c>
      <c r="B66" s="122" t="s">
        <v>291</v>
      </c>
      <c r="C66" s="371">
        <v>162954.51199999999</v>
      </c>
      <c r="D66" s="363">
        <v>17054.345000000001</v>
      </c>
      <c r="E66" s="373">
        <v>11.689051048173235</v>
      </c>
    </row>
    <row r="67" spans="1:5" hidden="1" x14ac:dyDescent="0.35">
      <c r="A67" s="121">
        <v>2541</v>
      </c>
      <c r="B67" s="122" t="s">
        <v>292</v>
      </c>
      <c r="C67" s="371">
        <v>184577.323</v>
      </c>
      <c r="D67" s="363">
        <v>21622.811000000016</v>
      </c>
      <c r="E67" s="373">
        <v>13.269231231842182</v>
      </c>
    </row>
    <row r="68" spans="1:5" hidden="1" x14ac:dyDescent="0.35">
      <c r="A68" s="121">
        <v>2542</v>
      </c>
      <c r="B68" s="122" t="s">
        <v>293</v>
      </c>
      <c r="C68" s="371">
        <v>216520</v>
      </c>
      <c r="D68" s="374">
        <v>31942.676999999996</v>
      </c>
      <c r="E68" s="126">
        <v>17.305851271881323</v>
      </c>
    </row>
    <row r="69" spans="1:5" hidden="1" x14ac:dyDescent="0.35">
      <c r="A69" s="121">
        <v>2543</v>
      </c>
      <c r="B69" s="122" t="s">
        <v>294</v>
      </c>
      <c r="C69" s="371">
        <v>243052</v>
      </c>
      <c r="D69" s="374">
        <v>26532</v>
      </c>
      <c r="E69" s="126">
        <v>12.253833364123407</v>
      </c>
    </row>
    <row r="70" spans="1:5" hidden="1" x14ac:dyDescent="0.35">
      <c r="A70" s="121">
        <v>2544</v>
      </c>
      <c r="B70" s="122" t="s">
        <v>295</v>
      </c>
      <c r="C70" s="371">
        <v>289941.33229065995</v>
      </c>
      <c r="D70" s="374">
        <v>46889.33229065995</v>
      </c>
      <c r="E70" s="126">
        <v>19.291893212423656</v>
      </c>
    </row>
    <row r="71" spans="1:5" hidden="1" x14ac:dyDescent="0.35">
      <c r="A71" s="121">
        <v>2546</v>
      </c>
      <c r="B71" s="122" t="s">
        <v>296</v>
      </c>
      <c r="C71" s="371">
        <v>450354.80035233923</v>
      </c>
      <c r="D71" s="374">
        <v>160413.46806167928</v>
      </c>
      <c r="E71" s="126">
        <v>55.326181608653236</v>
      </c>
    </row>
    <row r="72" spans="1:5" hidden="1" x14ac:dyDescent="0.35">
      <c r="A72" s="121">
        <v>2547</v>
      </c>
      <c r="B72" s="122" t="s">
        <v>297</v>
      </c>
      <c r="C72" s="371">
        <v>526572.97124448186</v>
      </c>
      <c r="D72" s="374">
        <v>76218.170892142633</v>
      </c>
      <c r="E72" s="126">
        <v>16.924027640543112</v>
      </c>
    </row>
    <row r="73" spans="1:5" hidden="1" x14ac:dyDescent="0.35">
      <c r="A73" s="121">
        <v>2548</v>
      </c>
      <c r="B73" s="122" t="s">
        <v>298</v>
      </c>
      <c r="C73" s="375">
        <v>620418.42161210021</v>
      </c>
      <c r="D73" s="374">
        <v>93845.450367618352</v>
      </c>
      <c r="E73" s="126">
        <v>17.821926967847915</v>
      </c>
    </row>
    <row r="74" spans="1:5" hidden="1" x14ac:dyDescent="0.35">
      <c r="A74" s="121">
        <v>2549</v>
      </c>
      <c r="B74" s="122" t="s">
        <v>299</v>
      </c>
      <c r="C74" s="375">
        <v>703645.0323472739</v>
      </c>
      <c r="D74" s="374">
        <v>83226.610735173686</v>
      </c>
      <c r="E74" s="126">
        <v>13.414593738031988</v>
      </c>
    </row>
    <row r="75" spans="1:5" hidden="1" x14ac:dyDescent="0.35">
      <c r="A75" s="121">
        <v>2550</v>
      </c>
      <c r="B75" s="122" t="s">
        <v>300</v>
      </c>
      <c r="C75" s="375">
        <v>817296.74441854691</v>
      </c>
      <c r="D75" s="374">
        <v>113651.71207127301</v>
      </c>
      <c r="E75" s="126">
        <v>16.151853114367167</v>
      </c>
    </row>
    <row r="76" spans="1:5" hidden="1" x14ac:dyDescent="0.35">
      <c r="A76" s="121">
        <v>2551</v>
      </c>
      <c r="B76" s="122" t="s">
        <v>301</v>
      </c>
      <c r="C76" s="375">
        <v>893715.49252905836</v>
      </c>
      <c r="D76" s="374">
        <v>76418.748110511457</v>
      </c>
      <c r="E76" s="126">
        <v>9.3501838386592855</v>
      </c>
    </row>
    <row r="77" spans="1:5" hidden="1" x14ac:dyDescent="0.35">
      <c r="A77" s="121">
        <v>2552</v>
      </c>
      <c r="B77" s="239" t="s">
        <v>302</v>
      </c>
      <c r="C77" s="375">
        <v>1047378.7804124089</v>
      </c>
      <c r="D77" s="374">
        <v>153663.28788335051</v>
      </c>
      <c r="E77" s="126">
        <v>17.193758994656154</v>
      </c>
    </row>
    <row r="78" spans="1:5" hidden="1" x14ac:dyDescent="0.35">
      <c r="A78" s="121">
        <v>2553</v>
      </c>
      <c r="B78" s="239" t="s">
        <v>303</v>
      </c>
      <c r="C78" s="375">
        <v>1242644.9714948018</v>
      </c>
      <c r="D78" s="374">
        <v>195266.19108239294</v>
      </c>
      <c r="E78" s="126">
        <v>18.64332128301341</v>
      </c>
    </row>
    <row r="79" spans="1:5" hidden="1" x14ac:dyDescent="0.35">
      <c r="A79" s="121">
        <v>2554</v>
      </c>
      <c r="B79" s="122" t="s">
        <v>304</v>
      </c>
      <c r="C79" s="375">
        <v>1487841</v>
      </c>
      <c r="D79" s="374">
        <v>245196.02850519819</v>
      </c>
      <c r="E79" s="126">
        <v>19.731784550678793</v>
      </c>
    </row>
    <row r="80" spans="1:5" hidden="1" x14ac:dyDescent="0.35">
      <c r="A80" s="121">
        <v>2555</v>
      </c>
      <c r="B80" s="122" t="s">
        <v>305</v>
      </c>
      <c r="C80" s="375">
        <v>1714837</v>
      </c>
      <c r="D80" s="374">
        <v>226996</v>
      </c>
      <c r="E80" s="126">
        <v>15.256737783136773</v>
      </c>
    </row>
    <row r="81" spans="1:5" hidden="1" x14ac:dyDescent="0.35">
      <c r="A81" s="121">
        <v>2556</v>
      </c>
      <c r="B81" s="122" t="s">
        <v>306</v>
      </c>
      <c r="C81" s="371">
        <v>1902863.149691466</v>
      </c>
      <c r="D81" s="374">
        <v>188026.14969146601</v>
      </c>
      <c r="E81" s="126">
        <v>10.964666011490655</v>
      </c>
    </row>
    <row r="82" spans="1:5" hidden="1" x14ac:dyDescent="0.35">
      <c r="A82" s="121">
        <v>2557</v>
      </c>
      <c r="B82" s="122" t="s">
        <v>307</v>
      </c>
      <c r="C82" s="371">
        <v>2274856.7052034745</v>
      </c>
      <c r="D82" s="374">
        <v>371993.55551200849</v>
      </c>
      <c r="E82" s="126">
        <v>19.549149163581429</v>
      </c>
    </row>
    <row r="83" spans="1:5" hidden="1" x14ac:dyDescent="0.35">
      <c r="A83" s="121">
        <v>2558</v>
      </c>
      <c r="B83" s="122" t="s">
        <v>310</v>
      </c>
      <c r="C83" s="371">
        <v>2580787.9720768915</v>
      </c>
      <c r="D83" s="374">
        <v>305931.26687341696</v>
      </c>
      <c r="E83" s="126">
        <v>13.448375283314954</v>
      </c>
    </row>
    <row r="84" spans="1:5" hidden="1" x14ac:dyDescent="0.35">
      <c r="A84" s="121">
        <v>2559</v>
      </c>
      <c r="B84" s="122" t="s">
        <v>635</v>
      </c>
      <c r="C84" s="371">
        <v>2895934.4723631414</v>
      </c>
      <c r="D84" s="374">
        <v>315146.50028624991</v>
      </c>
      <c r="E84" s="126">
        <v>12.211251125470625</v>
      </c>
    </row>
    <row r="85" spans="1:5" hidden="1" x14ac:dyDescent="0.35">
      <c r="A85" s="121">
        <v>2560</v>
      </c>
      <c r="B85" s="122" t="s">
        <v>638</v>
      </c>
      <c r="C85" s="371">
        <v>3316461.2767927349</v>
      </c>
      <c r="D85" s="374">
        <v>420526.8044295935</v>
      </c>
      <c r="E85" s="126">
        <v>14.521281763894162</v>
      </c>
    </row>
    <row r="86" spans="1:5" x14ac:dyDescent="0.35">
      <c r="A86" s="121">
        <v>2561</v>
      </c>
      <c r="B86" s="122" t="s">
        <v>652</v>
      </c>
      <c r="C86" s="371">
        <v>3511977.8485007202</v>
      </c>
      <c r="D86" s="374">
        <v>195516.57170798909</v>
      </c>
      <c r="E86" s="126">
        <v>5.8953370894493959</v>
      </c>
    </row>
    <row r="87" spans="1:5" x14ac:dyDescent="0.35">
      <c r="A87" s="121">
        <v>2562</v>
      </c>
      <c r="B87" s="122" t="s">
        <v>662</v>
      </c>
      <c r="C87" s="371">
        <v>4157632.7613406088</v>
      </c>
      <c r="D87" s="374">
        <v>645654.9128398886</v>
      </c>
      <c r="E87" s="126">
        <v>18.38436746164335</v>
      </c>
    </row>
    <row r="88" spans="1:5" x14ac:dyDescent="0.35">
      <c r="A88" s="121">
        <v>2563</v>
      </c>
      <c r="B88" s="122" t="s">
        <v>664</v>
      </c>
      <c r="C88" s="371">
        <v>4865262.9856178127</v>
      </c>
      <c r="D88" s="374">
        <v>1353285.1371170925</v>
      </c>
      <c r="E88" s="126">
        <v>38.533418930726349</v>
      </c>
    </row>
    <row r="89" spans="1:5" x14ac:dyDescent="0.35">
      <c r="A89" s="121">
        <v>2564</v>
      </c>
      <c r="B89" s="122" t="s">
        <v>693</v>
      </c>
      <c r="C89" s="371">
        <v>4234259.4738456151</v>
      </c>
      <c r="D89" s="374">
        <v>722281.62534489483</v>
      </c>
      <c r="E89" s="126">
        <v>20.566235224212484</v>
      </c>
    </row>
    <row r="90" spans="1:5" x14ac:dyDescent="0.35">
      <c r="A90" s="340">
        <v>2565</v>
      </c>
      <c r="B90" s="364" t="s">
        <v>753</v>
      </c>
      <c r="C90" s="376">
        <v>4018506.954645684</v>
      </c>
      <c r="D90" s="1400">
        <v>-215752.51919993106</v>
      </c>
      <c r="E90" s="1336">
        <v>-5.0954014635286748</v>
      </c>
    </row>
    <row r="91" spans="1:5" ht="12" customHeight="1" x14ac:dyDescent="0.35">
      <c r="A91" s="117"/>
    </row>
    <row r="92" spans="1:5" x14ac:dyDescent="0.35">
      <c r="A92" s="117" t="s">
        <v>247</v>
      </c>
      <c r="B92" s="70"/>
      <c r="C92" s="70"/>
      <c r="D92" s="70"/>
      <c r="E92" s="70"/>
    </row>
    <row r="93" spans="1:5" x14ac:dyDescent="0.35">
      <c r="A93" s="118" t="s">
        <v>248</v>
      </c>
    </row>
  </sheetData>
  <mergeCells count="5">
    <mergeCell ref="A4:B5"/>
    <mergeCell ref="C4:C5"/>
    <mergeCell ref="D4:D5"/>
    <mergeCell ref="E4:E5"/>
    <mergeCell ref="E51:E52"/>
  </mergeCells>
  <phoneticPr fontId="90" type="noConversion"/>
  <printOptions horizontalCentered="1"/>
  <pageMargins left="0.59055118110236204" right="0.59055118110236204" top="0.59055118110236204" bottom="0" header="0.511811023622047" footer="0.511811023622047"/>
  <pageSetup paperSize="9" scale="91" orientation="portrait" r:id="rId1"/>
  <headerFooter alignWithMargins="0">
    <oddFooter>&amp;C&amp;16 52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6" tint="0.79998168889431442"/>
    <pageSetUpPr fitToPage="1"/>
  </sheetPr>
  <dimension ref="A1:K32"/>
  <sheetViews>
    <sheetView view="pageBreakPreview" zoomScale="85" zoomScaleNormal="80" zoomScaleSheetLayoutView="85" workbookViewId="0">
      <selection activeCell="C46" sqref="C46"/>
    </sheetView>
  </sheetViews>
  <sheetFormatPr defaultRowHeight="23.25" x14ac:dyDescent="0.35"/>
  <cols>
    <col min="1" max="1" width="5.25" style="73" customWidth="1"/>
    <col min="2" max="2" width="60.625" style="73" customWidth="1"/>
    <col min="3" max="3" width="16.375" style="599" customWidth="1"/>
    <col min="4" max="4" width="11.75" style="599" customWidth="1"/>
    <col min="5" max="5" width="7.125" style="715" customWidth="1"/>
    <col min="6" max="6" width="62.25" style="73" bestFit="1" customWidth="1"/>
    <col min="7" max="7" width="22.375" style="73" customWidth="1"/>
    <col min="8" max="8" width="10.375" style="73" bestFit="1" customWidth="1"/>
    <col min="9" max="9" width="9" style="73"/>
    <col min="10" max="10" width="7.375" style="73" customWidth="1"/>
    <col min="11" max="256" width="9" style="73"/>
    <col min="257" max="257" width="4.125" style="73" customWidth="1"/>
    <col min="258" max="258" width="58.375" style="73" bestFit="1" customWidth="1"/>
    <col min="259" max="259" width="22.375" style="73" customWidth="1"/>
    <col min="260" max="260" width="17.375" style="73" bestFit="1" customWidth="1"/>
    <col min="261" max="261" width="4.125" style="73" customWidth="1"/>
    <col min="262" max="262" width="62.25" style="73" bestFit="1" customWidth="1"/>
    <col min="263" max="263" width="22.375" style="73" customWidth="1"/>
    <col min="264" max="264" width="17" style="73" bestFit="1" customWidth="1"/>
    <col min="265" max="265" width="9" style="73"/>
    <col min="266" max="266" width="7.375" style="73" customWidth="1"/>
    <col min="267" max="512" width="9" style="73"/>
    <col min="513" max="513" width="4.125" style="73" customWidth="1"/>
    <col min="514" max="514" width="58.375" style="73" bestFit="1" customWidth="1"/>
    <col min="515" max="515" width="22.375" style="73" customWidth="1"/>
    <col min="516" max="516" width="17.375" style="73" bestFit="1" customWidth="1"/>
    <col min="517" max="517" width="4.125" style="73" customWidth="1"/>
    <col min="518" max="518" width="62.25" style="73" bestFit="1" customWidth="1"/>
    <col min="519" max="519" width="22.375" style="73" customWidth="1"/>
    <col min="520" max="520" width="17" style="73" bestFit="1" customWidth="1"/>
    <col min="521" max="521" width="9" style="73"/>
    <col min="522" max="522" width="7.375" style="73" customWidth="1"/>
    <col min="523" max="768" width="9" style="73"/>
    <col min="769" max="769" width="4.125" style="73" customWidth="1"/>
    <col min="770" max="770" width="58.375" style="73" bestFit="1" customWidth="1"/>
    <col min="771" max="771" width="22.375" style="73" customWidth="1"/>
    <col min="772" max="772" width="17.375" style="73" bestFit="1" customWidth="1"/>
    <col min="773" max="773" width="4.125" style="73" customWidth="1"/>
    <col min="774" max="774" width="62.25" style="73" bestFit="1" customWidth="1"/>
    <col min="775" max="775" width="22.375" style="73" customWidth="1"/>
    <col min="776" max="776" width="17" style="73" bestFit="1" customWidth="1"/>
    <col min="777" max="777" width="9" style="73"/>
    <col min="778" max="778" width="7.375" style="73" customWidth="1"/>
    <col min="779" max="1024" width="9" style="73"/>
    <col min="1025" max="1025" width="4.125" style="73" customWidth="1"/>
    <col min="1026" max="1026" width="58.375" style="73" bestFit="1" customWidth="1"/>
    <col min="1027" max="1027" width="22.375" style="73" customWidth="1"/>
    <col min="1028" max="1028" width="17.375" style="73" bestFit="1" customWidth="1"/>
    <col min="1029" max="1029" width="4.125" style="73" customWidth="1"/>
    <col min="1030" max="1030" width="62.25" style="73" bestFit="1" customWidth="1"/>
    <col min="1031" max="1031" width="22.375" style="73" customWidth="1"/>
    <col min="1032" max="1032" width="17" style="73" bestFit="1" customWidth="1"/>
    <col min="1033" max="1033" width="9" style="73"/>
    <col min="1034" max="1034" width="7.375" style="73" customWidth="1"/>
    <col min="1035" max="1280" width="9" style="73"/>
    <col min="1281" max="1281" width="4.125" style="73" customWidth="1"/>
    <col min="1282" max="1282" width="58.375" style="73" bestFit="1" customWidth="1"/>
    <col min="1283" max="1283" width="22.375" style="73" customWidth="1"/>
    <col min="1284" max="1284" width="17.375" style="73" bestFit="1" customWidth="1"/>
    <col min="1285" max="1285" width="4.125" style="73" customWidth="1"/>
    <col min="1286" max="1286" width="62.25" style="73" bestFit="1" customWidth="1"/>
    <col min="1287" max="1287" width="22.375" style="73" customWidth="1"/>
    <col min="1288" max="1288" width="17" style="73" bestFit="1" customWidth="1"/>
    <col min="1289" max="1289" width="9" style="73"/>
    <col min="1290" max="1290" width="7.375" style="73" customWidth="1"/>
    <col min="1291" max="1536" width="9" style="73"/>
    <col min="1537" max="1537" width="4.125" style="73" customWidth="1"/>
    <col min="1538" max="1538" width="58.375" style="73" bestFit="1" customWidth="1"/>
    <col min="1539" max="1539" width="22.375" style="73" customWidth="1"/>
    <col min="1540" max="1540" width="17.375" style="73" bestFit="1" customWidth="1"/>
    <col min="1541" max="1541" width="4.125" style="73" customWidth="1"/>
    <col min="1542" max="1542" width="62.25" style="73" bestFit="1" customWidth="1"/>
    <col min="1543" max="1543" width="22.375" style="73" customWidth="1"/>
    <col min="1544" max="1544" width="17" style="73" bestFit="1" customWidth="1"/>
    <col min="1545" max="1545" width="9" style="73"/>
    <col min="1546" max="1546" width="7.375" style="73" customWidth="1"/>
    <col min="1547" max="1792" width="9" style="73"/>
    <col min="1793" max="1793" width="4.125" style="73" customWidth="1"/>
    <col min="1794" max="1794" width="58.375" style="73" bestFit="1" customWidth="1"/>
    <col min="1795" max="1795" width="22.375" style="73" customWidth="1"/>
    <col min="1796" max="1796" width="17.375" style="73" bestFit="1" customWidth="1"/>
    <col min="1797" max="1797" width="4.125" style="73" customWidth="1"/>
    <col min="1798" max="1798" width="62.25" style="73" bestFit="1" customWidth="1"/>
    <col min="1799" max="1799" width="22.375" style="73" customWidth="1"/>
    <col min="1800" max="1800" width="17" style="73" bestFit="1" customWidth="1"/>
    <col min="1801" max="1801" width="9" style="73"/>
    <col min="1802" max="1802" width="7.375" style="73" customWidth="1"/>
    <col min="1803" max="2048" width="9" style="73"/>
    <col min="2049" max="2049" width="4.125" style="73" customWidth="1"/>
    <col min="2050" max="2050" width="58.375" style="73" bestFit="1" customWidth="1"/>
    <col min="2051" max="2051" width="22.375" style="73" customWidth="1"/>
    <col min="2052" max="2052" width="17.375" style="73" bestFit="1" customWidth="1"/>
    <col min="2053" max="2053" width="4.125" style="73" customWidth="1"/>
    <col min="2054" max="2054" width="62.25" style="73" bestFit="1" customWidth="1"/>
    <col min="2055" max="2055" width="22.375" style="73" customWidth="1"/>
    <col min="2056" max="2056" width="17" style="73" bestFit="1" customWidth="1"/>
    <col min="2057" max="2057" width="9" style="73"/>
    <col min="2058" max="2058" width="7.375" style="73" customWidth="1"/>
    <col min="2059" max="2304" width="9" style="73"/>
    <col min="2305" max="2305" width="4.125" style="73" customWidth="1"/>
    <col min="2306" max="2306" width="58.375" style="73" bestFit="1" customWidth="1"/>
    <col min="2307" max="2307" width="22.375" style="73" customWidth="1"/>
    <col min="2308" max="2308" width="17.375" style="73" bestFit="1" customWidth="1"/>
    <col min="2309" max="2309" width="4.125" style="73" customWidth="1"/>
    <col min="2310" max="2310" width="62.25" style="73" bestFit="1" customWidth="1"/>
    <col min="2311" max="2311" width="22.375" style="73" customWidth="1"/>
    <col min="2312" max="2312" width="17" style="73" bestFit="1" customWidth="1"/>
    <col min="2313" max="2313" width="9" style="73"/>
    <col min="2314" max="2314" width="7.375" style="73" customWidth="1"/>
    <col min="2315" max="2560" width="9" style="73"/>
    <col min="2561" max="2561" width="4.125" style="73" customWidth="1"/>
    <col min="2562" max="2562" width="58.375" style="73" bestFit="1" customWidth="1"/>
    <col min="2563" max="2563" width="22.375" style="73" customWidth="1"/>
    <col min="2564" max="2564" width="17.375" style="73" bestFit="1" customWidth="1"/>
    <col min="2565" max="2565" width="4.125" style="73" customWidth="1"/>
    <col min="2566" max="2566" width="62.25" style="73" bestFit="1" customWidth="1"/>
    <col min="2567" max="2567" width="22.375" style="73" customWidth="1"/>
    <col min="2568" max="2568" width="17" style="73" bestFit="1" customWidth="1"/>
    <col min="2569" max="2569" width="9" style="73"/>
    <col min="2570" max="2570" width="7.375" style="73" customWidth="1"/>
    <col min="2571" max="2816" width="9" style="73"/>
    <col min="2817" max="2817" width="4.125" style="73" customWidth="1"/>
    <col min="2818" max="2818" width="58.375" style="73" bestFit="1" customWidth="1"/>
    <col min="2819" max="2819" width="22.375" style="73" customWidth="1"/>
    <col min="2820" max="2820" width="17.375" style="73" bestFit="1" customWidth="1"/>
    <col min="2821" max="2821" width="4.125" style="73" customWidth="1"/>
    <col min="2822" max="2822" width="62.25" style="73" bestFit="1" customWidth="1"/>
    <col min="2823" max="2823" width="22.375" style="73" customWidth="1"/>
    <col min="2824" max="2824" width="17" style="73" bestFit="1" customWidth="1"/>
    <col min="2825" max="2825" width="9" style="73"/>
    <col min="2826" max="2826" width="7.375" style="73" customWidth="1"/>
    <col min="2827" max="3072" width="9" style="73"/>
    <col min="3073" max="3073" width="4.125" style="73" customWidth="1"/>
    <col min="3074" max="3074" width="58.375" style="73" bestFit="1" customWidth="1"/>
    <col min="3075" max="3075" width="22.375" style="73" customWidth="1"/>
    <col min="3076" max="3076" width="17.375" style="73" bestFit="1" customWidth="1"/>
    <col min="3077" max="3077" width="4.125" style="73" customWidth="1"/>
    <col min="3078" max="3078" width="62.25" style="73" bestFit="1" customWidth="1"/>
    <col min="3079" max="3079" width="22.375" style="73" customWidth="1"/>
    <col min="3080" max="3080" width="17" style="73" bestFit="1" customWidth="1"/>
    <col min="3081" max="3081" width="9" style="73"/>
    <col min="3082" max="3082" width="7.375" style="73" customWidth="1"/>
    <col min="3083" max="3328" width="9" style="73"/>
    <col min="3329" max="3329" width="4.125" style="73" customWidth="1"/>
    <col min="3330" max="3330" width="58.375" style="73" bestFit="1" customWidth="1"/>
    <col min="3331" max="3331" width="22.375" style="73" customWidth="1"/>
    <col min="3332" max="3332" width="17.375" style="73" bestFit="1" customWidth="1"/>
    <col min="3333" max="3333" width="4.125" style="73" customWidth="1"/>
    <col min="3334" max="3334" width="62.25" style="73" bestFit="1" customWidth="1"/>
    <col min="3335" max="3335" width="22.375" style="73" customWidth="1"/>
    <col min="3336" max="3336" width="17" style="73" bestFit="1" customWidth="1"/>
    <col min="3337" max="3337" width="9" style="73"/>
    <col min="3338" max="3338" width="7.375" style="73" customWidth="1"/>
    <col min="3339" max="3584" width="9" style="73"/>
    <col min="3585" max="3585" width="4.125" style="73" customWidth="1"/>
    <col min="3586" max="3586" width="58.375" style="73" bestFit="1" customWidth="1"/>
    <col min="3587" max="3587" width="22.375" style="73" customWidth="1"/>
    <col min="3588" max="3588" width="17.375" style="73" bestFit="1" customWidth="1"/>
    <col min="3589" max="3589" width="4.125" style="73" customWidth="1"/>
    <col min="3590" max="3590" width="62.25" style="73" bestFit="1" customWidth="1"/>
    <col min="3591" max="3591" width="22.375" style="73" customWidth="1"/>
    <col min="3592" max="3592" width="17" style="73" bestFit="1" customWidth="1"/>
    <col min="3593" max="3593" width="9" style="73"/>
    <col min="3594" max="3594" width="7.375" style="73" customWidth="1"/>
    <col min="3595" max="3840" width="9" style="73"/>
    <col min="3841" max="3841" width="4.125" style="73" customWidth="1"/>
    <col min="3842" max="3842" width="58.375" style="73" bestFit="1" customWidth="1"/>
    <col min="3843" max="3843" width="22.375" style="73" customWidth="1"/>
    <col min="3844" max="3844" width="17.375" style="73" bestFit="1" customWidth="1"/>
    <col min="3845" max="3845" width="4.125" style="73" customWidth="1"/>
    <col min="3846" max="3846" width="62.25" style="73" bestFit="1" customWidth="1"/>
    <col min="3847" max="3847" width="22.375" style="73" customWidth="1"/>
    <col min="3848" max="3848" width="17" style="73" bestFit="1" customWidth="1"/>
    <col min="3849" max="3849" width="9" style="73"/>
    <col min="3850" max="3850" width="7.375" style="73" customWidth="1"/>
    <col min="3851" max="4096" width="9" style="73"/>
    <col min="4097" max="4097" width="4.125" style="73" customWidth="1"/>
    <col min="4098" max="4098" width="58.375" style="73" bestFit="1" customWidth="1"/>
    <col min="4099" max="4099" width="22.375" style="73" customWidth="1"/>
    <col min="4100" max="4100" width="17.375" style="73" bestFit="1" customWidth="1"/>
    <col min="4101" max="4101" width="4.125" style="73" customWidth="1"/>
    <col min="4102" max="4102" width="62.25" style="73" bestFit="1" customWidth="1"/>
    <col min="4103" max="4103" width="22.375" style="73" customWidth="1"/>
    <col min="4104" max="4104" width="17" style="73" bestFit="1" customWidth="1"/>
    <col min="4105" max="4105" width="9" style="73"/>
    <col min="4106" max="4106" width="7.375" style="73" customWidth="1"/>
    <col min="4107" max="4352" width="9" style="73"/>
    <col min="4353" max="4353" width="4.125" style="73" customWidth="1"/>
    <col min="4354" max="4354" width="58.375" style="73" bestFit="1" customWidth="1"/>
    <col min="4355" max="4355" width="22.375" style="73" customWidth="1"/>
    <col min="4356" max="4356" width="17.375" style="73" bestFit="1" customWidth="1"/>
    <col min="4357" max="4357" width="4.125" style="73" customWidth="1"/>
    <col min="4358" max="4358" width="62.25" style="73" bestFit="1" customWidth="1"/>
    <col min="4359" max="4359" width="22.375" style="73" customWidth="1"/>
    <col min="4360" max="4360" width="17" style="73" bestFit="1" customWidth="1"/>
    <col min="4361" max="4361" width="9" style="73"/>
    <col min="4362" max="4362" width="7.375" style="73" customWidth="1"/>
    <col min="4363" max="4608" width="9" style="73"/>
    <col min="4609" max="4609" width="4.125" style="73" customWidth="1"/>
    <col min="4610" max="4610" width="58.375" style="73" bestFit="1" customWidth="1"/>
    <col min="4611" max="4611" width="22.375" style="73" customWidth="1"/>
    <col min="4612" max="4612" width="17.375" style="73" bestFit="1" customWidth="1"/>
    <col min="4613" max="4613" width="4.125" style="73" customWidth="1"/>
    <col min="4614" max="4614" width="62.25" style="73" bestFit="1" customWidth="1"/>
    <col min="4615" max="4615" width="22.375" style="73" customWidth="1"/>
    <col min="4616" max="4616" width="17" style="73" bestFit="1" customWidth="1"/>
    <col min="4617" max="4617" width="9" style="73"/>
    <col min="4618" max="4618" width="7.375" style="73" customWidth="1"/>
    <col min="4619" max="4864" width="9" style="73"/>
    <col min="4865" max="4865" width="4.125" style="73" customWidth="1"/>
    <col min="4866" max="4866" width="58.375" style="73" bestFit="1" customWidth="1"/>
    <col min="4867" max="4867" width="22.375" style="73" customWidth="1"/>
    <col min="4868" max="4868" width="17.375" style="73" bestFit="1" customWidth="1"/>
    <col min="4869" max="4869" width="4.125" style="73" customWidth="1"/>
    <col min="4870" max="4870" width="62.25" style="73" bestFit="1" customWidth="1"/>
    <col min="4871" max="4871" width="22.375" style="73" customWidth="1"/>
    <col min="4872" max="4872" width="17" style="73" bestFit="1" customWidth="1"/>
    <col min="4873" max="4873" width="9" style="73"/>
    <col min="4874" max="4874" width="7.375" style="73" customWidth="1"/>
    <col min="4875" max="5120" width="9" style="73"/>
    <col min="5121" max="5121" width="4.125" style="73" customWidth="1"/>
    <col min="5122" max="5122" width="58.375" style="73" bestFit="1" customWidth="1"/>
    <col min="5123" max="5123" width="22.375" style="73" customWidth="1"/>
    <col min="5124" max="5124" width="17.375" style="73" bestFit="1" customWidth="1"/>
    <col min="5125" max="5125" width="4.125" style="73" customWidth="1"/>
    <col min="5126" max="5126" width="62.25" style="73" bestFit="1" customWidth="1"/>
    <col min="5127" max="5127" width="22.375" style="73" customWidth="1"/>
    <col min="5128" max="5128" width="17" style="73" bestFit="1" customWidth="1"/>
    <col min="5129" max="5129" width="9" style="73"/>
    <col min="5130" max="5130" width="7.375" style="73" customWidth="1"/>
    <col min="5131" max="5376" width="9" style="73"/>
    <col min="5377" max="5377" width="4.125" style="73" customWidth="1"/>
    <col min="5378" max="5378" width="58.375" style="73" bestFit="1" customWidth="1"/>
    <col min="5379" max="5379" width="22.375" style="73" customWidth="1"/>
    <col min="5380" max="5380" width="17.375" style="73" bestFit="1" customWidth="1"/>
    <col min="5381" max="5381" width="4.125" style="73" customWidth="1"/>
    <col min="5382" max="5382" width="62.25" style="73" bestFit="1" customWidth="1"/>
    <col min="5383" max="5383" width="22.375" style="73" customWidth="1"/>
    <col min="5384" max="5384" width="17" style="73" bestFit="1" customWidth="1"/>
    <col min="5385" max="5385" width="9" style="73"/>
    <col min="5386" max="5386" width="7.375" style="73" customWidth="1"/>
    <col min="5387" max="5632" width="9" style="73"/>
    <col min="5633" max="5633" width="4.125" style="73" customWidth="1"/>
    <col min="5634" max="5634" width="58.375" style="73" bestFit="1" customWidth="1"/>
    <col min="5635" max="5635" width="22.375" style="73" customWidth="1"/>
    <col min="5636" max="5636" width="17.375" style="73" bestFit="1" customWidth="1"/>
    <col min="5637" max="5637" width="4.125" style="73" customWidth="1"/>
    <col min="5638" max="5638" width="62.25" style="73" bestFit="1" customWidth="1"/>
    <col min="5639" max="5639" width="22.375" style="73" customWidth="1"/>
    <col min="5640" max="5640" width="17" style="73" bestFit="1" customWidth="1"/>
    <col min="5641" max="5641" width="9" style="73"/>
    <col min="5642" max="5642" width="7.375" style="73" customWidth="1"/>
    <col min="5643" max="5888" width="9" style="73"/>
    <col min="5889" max="5889" width="4.125" style="73" customWidth="1"/>
    <col min="5890" max="5890" width="58.375" style="73" bestFit="1" customWidth="1"/>
    <col min="5891" max="5891" width="22.375" style="73" customWidth="1"/>
    <col min="5892" max="5892" width="17.375" style="73" bestFit="1" customWidth="1"/>
    <col min="5893" max="5893" width="4.125" style="73" customWidth="1"/>
    <col min="5894" max="5894" width="62.25" style="73" bestFit="1" customWidth="1"/>
    <col min="5895" max="5895" width="22.375" style="73" customWidth="1"/>
    <col min="5896" max="5896" width="17" style="73" bestFit="1" customWidth="1"/>
    <col min="5897" max="5897" width="9" style="73"/>
    <col min="5898" max="5898" width="7.375" style="73" customWidth="1"/>
    <col min="5899" max="6144" width="9" style="73"/>
    <col min="6145" max="6145" width="4.125" style="73" customWidth="1"/>
    <col min="6146" max="6146" width="58.375" style="73" bestFit="1" customWidth="1"/>
    <col min="6147" max="6147" width="22.375" style="73" customWidth="1"/>
    <col min="6148" max="6148" width="17.375" style="73" bestFit="1" customWidth="1"/>
    <col min="6149" max="6149" width="4.125" style="73" customWidth="1"/>
    <col min="6150" max="6150" width="62.25" style="73" bestFit="1" customWidth="1"/>
    <col min="6151" max="6151" width="22.375" style="73" customWidth="1"/>
    <col min="6152" max="6152" width="17" style="73" bestFit="1" customWidth="1"/>
    <col min="6153" max="6153" width="9" style="73"/>
    <col min="6154" max="6154" width="7.375" style="73" customWidth="1"/>
    <col min="6155" max="6400" width="9" style="73"/>
    <col min="6401" max="6401" width="4.125" style="73" customWidth="1"/>
    <col min="6402" max="6402" width="58.375" style="73" bestFit="1" customWidth="1"/>
    <col min="6403" max="6403" width="22.375" style="73" customWidth="1"/>
    <col min="6404" max="6404" width="17.375" style="73" bestFit="1" customWidth="1"/>
    <col min="6405" max="6405" width="4.125" style="73" customWidth="1"/>
    <col min="6406" max="6406" width="62.25" style="73" bestFit="1" customWidth="1"/>
    <col min="6407" max="6407" width="22.375" style="73" customWidth="1"/>
    <col min="6408" max="6408" width="17" style="73" bestFit="1" customWidth="1"/>
    <col min="6409" max="6409" width="9" style="73"/>
    <col min="6410" max="6410" width="7.375" style="73" customWidth="1"/>
    <col min="6411" max="6656" width="9" style="73"/>
    <col min="6657" max="6657" width="4.125" style="73" customWidth="1"/>
    <col min="6658" max="6658" width="58.375" style="73" bestFit="1" customWidth="1"/>
    <col min="6659" max="6659" width="22.375" style="73" customWidth="1"/>
    <col min="6660" max="6660" width="17.375" style="73" bestFit="1" customWidth="1"/>
    <col min="6661" max="6661" width="4.125" style="73" customWidth="1"/>
    <col min="6662" max="6662" width="62.25" style="73" bestFit="1" customWidth="1"/>
    <col min="6663" max="6663" width="22.375" style="73" customWidth="1"/>
    <col min="6664" max="6664" width="17" style="73" bestFit="1" customWidth="1"/>
    <col min="6665" max="6665" width="9" style="73"/>
    <col min="6666" max="6666" width="7.375" style="73" customWidth="1"/>
    <col min="6667" max="6912" width="9" style="73"/>
    <col min="6913" max="6913" width="4.125" style="73" customWidth="1"/>
    <col min="6914" max="6914" width="58.375" style="73" bestFit="1" customWidth="1"/>
    <col min="6915" max="6915" width="22.375" style="73" customWidth="1"/>
    <col min="6916" max="6916" width="17.375" style="73" bestFit="1" customWidth="1"/>
    <col min="6917" max="6917" width="4.125" style="73" customWidth="1"/>
    <col min="6918" max="6918" width="62.25" style="73" bestFit="1" customWidth="1"/>
    <col min="6919" max="6919" width="22.375" style="73" customWidth="1"/>
    <col min="6920" max="6920" width="17" style="73" bestFit="1" customWidth="1"/>
    <col min="6921" max="6921" width="9" style="73"/>
    <col min="6922" max="6922" width="7.375" style="73" customWidth="1"/>
    <col min="6923" max="7168" width="9" style="73"/>
    <col min="7169" max="7169" width="4.125" style="73" customWidth="1"/>
    <col min="7170" max="7170" width="58.375" style="73" bestFit="1" customWidth="1"/>
    <col min="7171" max="7171" width="22.375" style="73" customWidth="1"/>
    <col min="7172" max="7172" width="17.375" style="73" bestFit="1" customWidth="1"/>
    <col min="7173" max="7173" width="4.125" style="73" customWidth="1"/>
    <col min="7174" max="7174" width="62.25" style="73" bestFit="1" customWidth="1"/>
    <col min="7175" max="7175" width="22.375" style="73" customWidth="1"/>
    <col min="7176" max="7176" width="17" style="73" bestFit="1" customWidth="1"/>
    <col min="7177" max="7177" width="9" style="73"/>
    <col min="7178" max="7178" width="7.375" style="73" customWidth="1"/>
    <col min="7179" max="7424" width="9" style="73"/>
    <col min="7425" max="7425" width="4.125" style="73" customWidth="1"/>
    <col min="7426" max="7426" width="58.375" style="73" bestFit="1" customWidth="1"/>
    <col min="7427" max="7427" width="22.375" style="73" customWidth="1"/>
    <col min="7428" max="7428" width="17.375" style="73" bestFit="1" customWidth="1"/>
    <col min="7429" max="7429" width="4.125" style="73" customWidth="1"/>
    <col min="7430" max="7430" width="62.25" style="73" bestFit="1" customWidth="1"/>
    <col min="7431" max="7431" width="22.375" style="73" customWidth="1"/>
    <col min="7432" max="7432" width="17" style="73" bestFit="1" customWidth="1"/>
    <col min="7433" max="7433" width="9" style="73"/>
    <col min="7434" max="7434" width="7.375" style="73" customWidth="1"/>
    <col min="7435" max="7680" width="9" style="73"/>
    <col min="7681" max="7681" width="4.125" style="73" customWidth="1"/>
    <col min="7682" max="7682" width="58.375" style="73" bestFit="1" customWidth="1"/>
    <col min="7683" max="7683" width="22.375" style="73" customWidth="1"/>
    <col min="7684" max="7684" width="17.375" style="73" bestFit="1" customWidth="1"/>
    <col min="7685" max="7685" width="4.125" style="73" customWidth="1"/>
    <col min="7686" max="7686" width="62.25" style="73" bestFit="1" customWidth="1"/>
    <col min="7687" max="7687" width="22.375" style="73" customWidth="1"/>
    <col min="7688" max="7688" width="17" style="73" bestFit="1" customWidth="1"/>
    <col min="7689" max="7689" width="9" style="73"/>
    <col min="7690" max="7690" width="7.375" style="73" customWidth="1"/>
    <col min="7691" max="7936" width="9" style="73"/>
    <col min="7937" max="7937" width="4.125" style="73" customWidth="1"/>
    <col min="7938" max="7938" width="58.375" style="73" bestFit="1" customWidth="1"/>
    <col min="7939" max="7939" width="22.375" style="73" customWidth="1"/>
    <col min="7940" max="7940" width="17.375" style="73" bestFit="1" customWidth="1"/>
    <col min="7941" max="7941" width="4.125" style="73" customWidth="1"/>
    <col min="7942" max="7942" width="62.25" style="73" bestFit="1" customWidth="1"/>
    <col min="7943" max="7943" width="22.375" style="73" customWidth="1"/>
    <col min="7944" max="7944" width="17" style="73" bestFit="1" customWidth="1"/>
    <col min="7945" max="7945" width="9" style="73"/>
    <col min="7946" max="7946" width="7.375" style="73" customWidth="1"/>
    <col min="7947" max="8192" width="9" style="73"/>
    <col min="8193" max="8193" width="4.125" style="73" customWidth="1"/>
    <col min="8194" max="8194" width="58.375" style="73" bestFit="1" customWidth="1"/>
    <col min="8195" max="8195" width="22.375" style="73" customWidth="1"/>
    <col min="8196" max="8196" width="17.375" style="73" bestFit="1" customWidth="1"/>
    <col min="8197" max="8197" width="4.125" style="73" customWidth="1"/>
    <col min="8198" max="8198" width="62.25" style="73" bestFit="1" customWidth="1"/>
    <col min="8199" max="8199" width="22.375" style="73" customWidth="1"/>
    <col min="8200" max="8200" width="17" style="73" bestFit="1" customWidth="1"/>
    <col min="8201" max="8201" width="9" style="73"/>
    <col min="8202" max="8202" width="7.375" style="73" customWidth="1"/>
    <col min="8203" max="8448" width="9" style="73"/>
    <col min="8449" max="8449" width="4.125" style="73" customWidth="1"/>
    <col min="8450" max="8450" width="58.375" style="73" bestFit="1" customWidth="1"/>
    <col min="8451" max="8451" width="22.375" style="73" customWidth="1"/>
    <col min="8452" max="8452" width="17.375" style="73" bestFit="1" customWidth="1"/>
    <col min="8453" max="8453" width="4.125" style="73" customWidth="1"/>
    <col min="8454" max="8454" width="62.25" style="73" bestFit="1" customWidth="1"/>
    <col min="8455" max="8455" width="22.375" style="73" customWidth="1"/>
    <col min="8456" max="8456" width="17" style="73" bestFit="1" customWidth="1"/>
    <col min="8457" max="8457" width="9" style="73"/>
    <col min="8458" max="8458" width="7.375" style="73" customWidth="1"/>
    <col min="8459" max="8704" width="9" style="73"/>
    <col min="8705" max="8705" width="4.125" style="73" customWidth="1"/>
    <col min="8706" max="8706" width="58.375" style="73" bestFit="1" customWidth="1"/>
    <col min="8707" max="8707" width="22.375" style="73" customWidth="1"/>
    <col min="8708" max="8708" width="17.375" style="73" bestFit="1" customWidth="1"/>
    <col min="8709" max="8709" width="4.125" style="73" customWidth="1"/>
    <col min="8710" max="8710" width="62.25" style="73" bestFit="1" customWidth="1"/>
    <col min="8711" max="8711" width="22.375" style="73" customWidth="1"/>
    <col min="8712" max="8712" width="17" style="73" bestFit="1" customWidth="1"/>
    <col min="8713" max="8713" width="9" style="73"/>
    <col min="8714" max="8714" width="7.375" style="73" customWidth="1"/>
    <col min="8715" max="8960" width="9" style="73"/>
    <col min="8961" max="8961" width="4.125" style="73" customWidth="1"/>
    <col min="8962" max="8962" width="58.375" style="73" bestFit="1" customWidth="1"/>
    <col min="8963" max="8963" width="22.375" style="73" customWidth="1"/>
    <col min="8964" max="8964" width="17.375" style="73" bestFit="1" customWidth="1"/>
    <col min="8965" max="8965" width="4.125" style="73" customWidth="1"/>
    <col min="8966" max="8966" width="62.25" style="73" bestFit="1" customWidth="1"/>
    <col min="8967" max="8967" width="22.375" style="73" customWidth="1"/>
    <col min="8968" max="8968" width="17" style="73" bestFit="1" customWidth="1"/>
    <col min="8969" max="8969" width="9" style="73"/>
    <col min="8970" max="8970" width="7.375" style="73" customWidth="1"/>
    <col min="8971" max="9216" width="9" style="73"/>
    <col min="9217" max="9217" width="4.125" style="73" customWidth="1"/>
    <col min="9218" max="9218" width="58.375" style="73" bestFit="1" customWidth="1"/>
    <col min="9219" max="9219" width="22.375" style="73" customWidth="1"/>
    <col min="9220" max="9220" width="17.375" style="73" bestFit="1" customWidth="1"/>
    <col min="9221" max="9221" width="4.125" style="73" customWidth="1"/>
    <col min="9222" max="9222" width="62.25" style="73" bestFit="1" customWidth="1"/>
    <col min="9223" max="9223" width="22.375" style="73" customWidth="1"/>
    <col min="9224" max="9224" width="17" style="73" bestFit="1" customWidth="1"/>
    <col min="9225" max="9225" width="9" style="73"/>
    <col min="9226" max="9226" width="7.375" style="73" customWidth="1"/>
    <col min="9227" max="9472" width="9" style="73"/>
    <col min="9473" max="9473" width="4.125" style="73" customWidth="1"/>
    <col min="9474" max="9474" width="58.375" style="73" bestFit="1" customWidth="1"/>
    <col min="9475" max="9475" width="22.375" style="73" customWidth="1"/>
    <col min="9476" max="9476" width="17.375" style="73" bestFit="1" customWidth="1"/>
    <col min="9477" max="9477" width="4.125" style="73" customWidth="1"/>
    <col min="9478" max="9478" width="62.25" style="73" bestFit="1" customWidth="1"/>
    <col min="9479" max="9479" width="22.375" style="73" customWidth="1"/>
    <col min="9480" max="9480" width="17" style="73" bestFit="1" customWidth="1"/>
    <col min="9481" max="9481" width="9" style="73"/>
    <col min="9482" max="9482" width="7.375" style="73" customWidth="1"/>
    <col min="9483" max="9728" width="9" style="73"/>
    <col min="9729" max="9729" width="4.125" style="73" customWidth="1"/>
    <col min="9730" max="9730" width="58.375" style="73" bestFit="1" customWidth="1"/>
    <col min="9731" max="9731" width="22.375" style="73" customWidth="1"/>
    <col min="9732" max="9732" width="17.375" style="73" bestFit="1" customWidth="1"/>
    <col min="9733" max="9733" width="4.125" style="73" customWidth="1"/>
    <col min="9734" max="9734" width="62.25" style="73" bestFit="1" customWidth="1"/>
    <col min="9735" max="9735" width="22.375" style="73" customWidth="1"/>
    <col min="9736" max="9736" width="17" style="73" bestFit="1" customWidth="1"/>
    <col min="9737" max="9737" width="9" style="73"/>
    <col min="9738" max="9738" width="7.375" style="73" customWidth="1"/>
    <col min="9739" max="9984" width="9" style="73"/>
    <col min="9985" max="9985" width="4.125" style="73" customWidth="1"/>
    <col min="9986" max="9986" width="58.375" style="73" bestFit="1" customWidth="1"/>
    <col min="9987" max="9987" width="22.375" style="73" customWidth="1"/>
    <col min="9988" max="9988" width="17.375" style="73" bestFit="1" customWidth="1"/>
    <col min="9989" max="9989" width="4.125" style="73" customWidth="1"/>
    <col min="9990" max="9990" width="62.25" style="73" bestFit="1" customWidth="1"/>
    <col min="9991" max="9991" width="22.375" style="73" customWidth="1"/>
    <col min="9992" max="9992" width="17" style="73" bestFit="1" customWidth="1"/>
    <col min="9993" max="9993" width="9" style="73"/>
    <col min="9994" max="9994" width="7.375" style="73" customWidth="1"/>
    <col min="9995" max="10240" width="9" style="73"/>
    <col min="10241" max="10241" width="4.125" style="73" customWidth="1"/>
    <col min="10242" max="10242" width="58.375" style="73" bestFit="1" customWidth="1"/>
    <col min="10243" max="10243" width="22.375" style="73" customWidth="1"/>
    <col min="10244" max="10244" width="17.375" style="73" bestFit="1" customWidth="1"/>
    <col min="10245" max="10245" width="4.125" style="73" customWidth="1"/>
    <col min="10246" max="10246" width="62.25" style="73" bestFit="1" customWidth="1"/>
    <col min="10247" max="10247" width="22.375" style="73" customWidth="1"/>
    <col min="10248" max="10248" width="17" style="73" bestFit="1" customWidth="1"/>
    <col min="10249" max="10249" width="9" style="73"/>
    <col min="10250" max="10250" width="7.375" style="73" customWidth="1"/>
    <col min="10251" max="10496" width="9" style="73"/>
    <col min="10497" max="10497" width="4.125" style="73" customWidth="1"/>
    <col min="10498" max="10498" width="58.375" style="73" bestFit="1" customWidth="1"/>
    <col min="10499" max="10499" width="22.375" style="73" customWidth="1"/>
    <col min="10500" max="10500" width="17.375" style="73" bestFit="1" customWidth="1"/>
    <col min="10501" max="10501" width="4.125" style="73" customWidth="1"/>
    <col min="10502" max="10502" width="62.25" style="73" bestFit="1" customWidth="1"/>
    <col min="10503" max="10503" width="22.375" style="73" customWidth="1"/>
    <col min="10504" max="10504" width="17" style="73" bestFit="1" customWidth="1"/>
    <col min="10505" max="10505" width="9" style="73"/>
    <col min="10506" max="10506" width="7.375" style="73" customWidth="1"/>
    <col min="10507" max="10752" width="9" style="73"/>
    <col min="10753" max="10753" width="4.125" style="73" customWidth="1"/>
    <col min="10754" max="10754" width="58.375" style="73" bestFit="1" customWidth="1"/>
    <col min="10755" max="10755" width="22.375" style="73" customWidth="1"/>
    <col min="10756" max="10756" width="17.375" style="73" bestFit="1" customWidth="1"/>
    <col min="10757" max="10757" width="4.125" style="73" customWidth="1"/>
    <col min="10758" max="10758" width="62.25" style="73" bestFit="1" customWidth="1"/>
    <col min="10759" max="10759" width="22.375" style="73" customWidth="1"/>
    <col min="10760" max="10760" width="17" style="73" bestFit="1" customWidth="1"/>
    <col min="10761" max="10761" width="9" style="73"/>
    <col min="10762" max="10762" width="7.375" style="73" customWidth="1"/>
    <col min="10763" max="11008" width="9" style="73"/>
    <col min="11009" max="11009" width="4.125" style="73" customWidth="1"/>
    <col min="11010" max="11010" width="58.375" style="73" bestFit="1" customWidth="1"/>
    <col min="11011" max="11011" width="22.375" style="73" customWidth="1"/>
    <col min="11012" max="11012" width="17.375" style="73" bestFit="1" customWidth="1"/>
    <col min="11013" max="11013" width="4.125" style="73" customWidth="1"/>
    <col min="11014" max="11014" width="62.25" style="73" bestFit="1" customWidth="1"/>
    <col min="11015" max="11015" width="22.375" style="73" customWidth="1"/>
    <col min="11016" max="11016" width="17" style="73" bestFit="1" customWidth="1"/>
    <col min="11017" max="11017" width="9" style="73"/>
    <col min="11018" max="11018" width="7.375" style="73" customWidth="1"/>
    <col min="11019" max="11264" width="9" style="73"/>
    <col min="11265" max="11265" width="4.125" style="73" customWidth="1"/>
    <col min="11266" max="11266" width="58.375" style="73" bestFit="1" customWidth="1"/>
    <col min="11267" max="11267" width="22.375" style="73" customWidth="1"/>
    <col min="11268" max="11268" width="17.375" style="73" bestFit="1" customWidth="1"/>
    <col min="11269" max="11269" width="4.125" style="73" customWidth="1"/>
    <col min="11270" max="11270" width="62.25" style="73" bestFit="1" customWidth="1"/>
    <col min="11271" max="11271" width="22.375" style="73" customWidth="1"/>
    <col min="11272" max="11272" width="17" style="73" bestFit="1" customWidth="1"/>
    <col min="11273" max="11273" width="9" style="73"/>
    <col min="11274" max="11274" width="7.375" style="73" customWidth="1"/>
    <col min="11275" max="11520" width="9" style="73"/>
    <col min="11521" max="11521" width="4.125" style="73" customWidth="1"/>
    <col min="11522" max="11522" width="58.375" style="73" bestFit="1" customWidth="1"/>
    <col min="11523" max="11523" width="22.375" style="73" customWidth="1"/>
    <col min="11524" max="11524" width="17.375" style="73" bestFit="1" customWidth="1"/>
    <col min="11525" max="11525" width="4.125" style="73" customWidth="1"/>
    <col min="11526" max="11526" width="62.25" style="73" bestFit="1" customWidth="1"/>
    <col min="11527" max="11527" width="22.375" style="73" customWidth="1"/>
    <col min="11528" max="11528" width="17" style="73" bestFit="1" customWidth="1"/>
    <col min="11529" max="11529" width="9" style="73"/>
    <col min="11530" max="11530" width="7.375" style="73" customWidth="1"/>
    <col min="11531" max="11776" width="9" style="73"/>
    <col min="11777" max="11777" width="4.125" style="73" customWidth="1"/>
    <col min="11778" max="11778" width="58.375" style="73" bestFit="1" customWidth="1"/>
    <col min="11779" max="11779" width="22.375" style="73" customWidth="1"/>
    <col min="11780" max="11780" width="17.375" style="73" bestFit="1" customWidth="1"/>
    <col min="11781" max="11781" width="4.125" style="73" customWidth="1"/>
    <col min="11782" max="11782" width="62.25" style="73" bestFit="1" customWidth="1"/>
    <col min="11783" max="11783" width="22.375" style="73" customWidth="1"/>
    <col min="11784" max="11784" width="17" style="73" bestFit="1" customWidth="1"/>
    <col min="11785" max="11785" width="9" style="73"/>
    <col min="11786" max="11786" width="7.375" style="73" customWidth="1"/>
    <col min="11787" max="12032" width="9" style="73"/>
    <col min="12033" max="12033" width="4.125" style="73" customWidth="1"/>
    <col min="12034" max="12034" width="58.375" style="73" bestFit="1" customWidth="1"/>
    <col min="12035" max="12035" width="22.375" style="73" customWidth="1"/>
    <col min="12036" max="12036" width="17.375" style="73" bestFit="1" customWidth="1"/>
    <col min="12037" max="12037" width="4.125" style="73" customWidth="1"/>
    <col min="12038" max="12038" width="62.25" style="73" bestFit="1" customWidth="1"/>
    <col min="12039" max="12039" width="22.375" style="73" customWidth="1"/>
    <col min="12040" max="12040" width="17" style="73" bestFit="1" customWidth="1"/>
    <col min="12041" max="12041" width="9" style="73"/>
    <col min="12042" max="12042" width="7.375" style="73" customWidth="1"/>
    <col min="12043" max="12288" width="9" style="73"/>
    <col min="12289" max="12289" width="4.125" style="73" customWidth="1"/>
    <col min="12290" max="12290" width="58.375" style="73" bestFit="1" customWidth="1"/>
    <col min="12291" max="12291" width="22.375" style="73" customWidth="1"/>
    <col min="12292" max="12292" width="17.375" style="73" bestFit="1" customWidth="1"/>
    <col min="12293" max="12293" width="4.125" style="73" customWidth="1"/>
    <col min="12294" max="12294" width="62.25" style="73" bestFit="1" customWidth="1"/>
    <col min="12295" max="12295" width="22.375" style="73" customWidth="1"/>
    <col min="12296" max="12296" width="17" style="73" bestFit="1" customWidth="1"/>
    <col min="12297" max="12297" width="9" style="73"/>
    <col min="12298" max="12298" width="7.375" style="73" customWidth="1"/>
    <col min="12299" max="12544" width="9" style="73"/>
    <col min="12545" max="12545" width="4.125" style="73" customWidth="1"/>
    <col min="12546" max="12546" width="58.375" style="73" bestFit="1" customWidth="1"/>
    <col min="12547" max="12547" width="22.375" style="73" customWidth="1"/>
    <col min="12548" max="12548" width="17.375" style="73" bestFit="1" customWidth="1"/>
    <col min="12549" max="12549" width="4.125" style="73" customWidth="1"/>
    <col min="12550" max="12550" width="62.25" style="73" bestFit="1" customWidth="1"/>
    <col min="12551" max="12551" width="22.375" style="73" customWidth="1"/>
    <col min="12552" max="12552" width="17" style="73" bestFit="1" customWidth="1"/>
    <col min="12553" max="12553" width="9" style="73"/>
    <col min="12554" max="12554" width="7.375" style="73" customWidth="1"/>
    <col min="12555" max="12800" width="9" style="73"/>
    <col min="12801" max="12801" width="4.125" style="73" customWidth="1"/>
    <col min="12802" max="12802" width="58.375" style="73" bestFit="1" customWidth="1"/>
    <col min="12803" max="12803" width="22.375" style="73" customWidth="1"/>
    <col min="12804" max="12804" width="17.375" style="73" bestFit="1" customWidth="1"/>
    <col min="12805" max="12805" width="4.125" style="73" customWidth="1"/>
    <col min="12806" max="12806" width="62.25" style="73" bestFit="1" customWidth="1"/>
    <col min="12807" max="12807" width="22.375" style="73" customWidth="1"/>
    <col min="12808" max="12808" width="17" style="73" bestFit="1" customWidth="1"/>
    <col min="12809" max="12809" width="9" style="73"/>
    <col min="12810" max="12810" width="7.375" style="73" customWidth="1"/>
    <col min="12811" max="13056" width="9" style="73"/>
    <col min="13057" max="13057" width="4.125" style="73" customWidth="1"/>
    <col min="13058" max="13058" width="58.375" style="73" bestFit="1" customWidth="1"/>
    <col min="13059" max="13059" width="22.375" style="73" customWidth="1"/>
    <col min="13060" max="13060" width="17.375" style="73" bestFit="1" customWidth="1"/>
    <col min="13061" max="13061" width="4.125" style="73" customWidth="1"/>
    <col min="13062" max="13062" width="62.25" style="73" bestFit="1" customWidth="1"/>
    <col min="13063" max="13063" width="22.375" style="73" customWidth="1"/>
    <col min="13064" max="13064" width="17" style="73" bestFit="1" customWidth="1"/>
    <col min="13065" max="13065" width="9" style="73"/>
    <col min="13066" max="13066" width="7.375" style="73" customWidth="1"/>
    <col min="13067" max="13312" width="9" style="73"/>
    <col min="13313" max="13313" width="4.125" style="73" customWidth="1"/>
    <col min="13314" max="13314" width="58.375" style="73" bestFit="1" customWidth="1"/>
    <col min="13315" max="13315" width="22.375" style="73" customWidth="1"/>
    <col min="13316" max="13316" width="17.375" style="73" bestFit="1" customWidth="1"/>
    <col min="13317" max="13317" width="4.125" style="73" customWidth="1"/>
    <col min="13318" max="13318" width="62.25" style="73" bestFit="1" customWidth="1"/>
    <col min="13319" max="13319" width="22.375" style="73" customWidth="1"/>
    <col min="13320" max="13320" width="17" style="73" bestFit="1" customWidth="1"/>
    <col min="13321" max="13321" width="9" style="73"/>
    <col min="13322" max="13322" width="7.375" style="73" customWidth="1"/>
    <col min="13323" max="13568" width="9" style="73"/>
    <col min="13569" max="13569" width="4.125" style="73" customWidth="1"/>
    <col min="13570" max="13570" width="58.375" style="73" bestFit="1" customWidth="1"/>
    <col min="13571" max="13571" width="22.375" style="73" customWidth="1"/>
    <col min="13572" max="13572" width="17.375" style="73" bestFit="1" customWidth="1"/>
    <col min="13573" max="13573" width="4.125" style="73" customWidth="1"/>
    <col min="13574" max="13574" width="62.25" style="73" bestFit="1" customWidth="1"/>
    <col min="13575" max="13575" width="22.375" style="73" customWidth="1"/>
    <col min="13576" max="13576" width="17" style="73" bestFit="1" customWidth="1"/>
    <col min="13577" max="13577" width="9" style="73"/>
    <col min="13578" max="13578" width="7.375" style="73" customWidth="1"/>
    <col min="13579" max="13824" width="9" style="73"/>
    <col min="13825" max="13825" width="4.125" style="73" customWidth="1"/>
    <col min="13826" max="13826" width="58.375" style="73" bestFit="1" customWidth="1"/>
    <col min="13827" max="13827" width="22.375" style="73" customWidth="1"/>
    <col min="13828" max="13828" width="17.375" style="73" bestFit="1" customWidth="1"/>
    <col min="13829" max="13829" width="4.125" style="73" customWidth="1"/>
    <col min="13830" max="13830" width="62.25" style="73" bestFit="1" customWidth="1"/>
    <col min="13831" max="13831" width="22.375" style="73" customWidth="1"/>
    <col min="13832" max="13832" width="17" style="73" bestFit="1" customWidth="1"/>
    <col min="13833" max="13833" width="9" style="73"/>
    <col min="13834" max="13834" width="7.375" style="73" customWidth="1"/>
    <col min="13835" max="14080" width="9" style="73"/>
    <col min="14081" max="14081" width="4.125" style="73" customWidth="1"/>
    <col min="14082" max="14082" width="58.375" style="73" bestFit="1" customWidth="1"/>
    <col min="14083" max="14083" width="22.375" style="73" customWidth="1"/>
    <col min="14084" max="14084" width="17.375" style="73" bestFit="1" customWidth="1"/>
    <col min="14085" max="14085" width="4.125" style="73" customWidth="1"/>
    <col min="14086" max="14086" width="62.25" style="73" bestFit="1" customWidth="1"/>
    <col min="14087" max="14087" width="22.375" style="73" customWidth="1"/>
    <col min="14088" max="14088" width="17" style="73" bestFit="1" customWidth="1"/>
    <col min="14089" max="14089" width="9" style="73"/>
    <col min="14090" max="14090" width="7.375" style="73" customWidth="1"/>
    <col min="14091" max="14336" width="9" style="73"/>
    <col min="14337" max="14337" width="4.125" style="73" customWidth="1"/>
    <col min="14338" max="14338" width="58.375" style="73" bestFit="1" customWidth="1"/>
    <col min="14339" max="14339" width="22.375" style="73" customWidth="1"/>
    <col min="14340" max="14340" width="17.375" style="73" bestFit="1" customWidth="1"/>
    <col min="14341" max="14341" width="4.125" style="73" customWidth="1"/>
    <col min="14342" max="14342" width="62.25" style="73" bestFit="1" customWidth="1"/>
    <col min="14343" max="14343" width="22.375" style="73" customWidth="1"/>
    <col min="14344" max="14344" width="17" style="73" bestFit="1" customWidth="1"/>
    <col min="14345" max="14345" width="9" style="73"/>
    <col min="14346" max="14346" width="7.375" style="73" customWidth="1"/>
    <col min="14347" max="14592" width="9" style="73"/>
    <col min="14593" max="14593" width="4.125" style="73" customWidth="1"/>
    <col min="14594" max="14594" width="58.375" style="73" bestFit="1" customWidth="1"/>
    <col min="14595" max="14595" width="22.375" style="73" customWidth="1"/>
    <col min="14596" max="14596" width="17.375" style="73" bestFit="1" customWidth="1"/>
    <col min="14597" max="14597" width="4.125" style="73" customWidth="1"/>
    <col min="14598" max="14598" width="62.25" style="73" bestFit="1" customWidth="1"/>
    <col min="14599" max="14599" width="22.375" style="73" customWidth="1"/>
    <col min="14600" max="14600" width="17" style="73" bestFit="1" customWidth="1"/>
    <col min="14601" max="14601" width="9" style="73"/>
    <col min="14602" max="14602" width="7.375" style="73" customWidth="1"/>
    <col min="14603" max="14848" width="9" style="73"/>
    <col min="14849" max="14849" width="4.125" style="73" customWidth="1"/>
    <col min="14850" max="14850" width="58.375" style="73" bestFit="1" customWidth="1"/>
    <col min="14851" max="14851" width="22.375" style="73" customWidth="1"/>
    <col min="14852" max="14852" width="17.375" style="73" bestFit="1" customWidth="1"/>
    <col min="14853" max="14853" width="4.125" style="73" customWidth="1"/>
    <col min="14854" max="14854" width="62.25" style="73" bestFit="1" customWidth="1"/>
    <col min="14855" max="14855" width="22.375" style="73" customWidth="1"/>
    <col min="14856" max="14856" width="17" style="73" bestFit="1" customWidth="1"/>
    <col min="14857" max="14857" width="9" style="73"/>
    <col min="14858" max="14858" width="7.375" style="73" customWidth="1"/>
    <col min="14859" max="15104" width="9" style="73"/>
    <col min="15105" max="15105" width="4.125" style="73" customWidth="1"/>
    <col min="15106" max="15106" width="58.375" style="73" bestFit="1" customWidth="1"/>
    <col min="15107" max="15107" width="22.375" style="73" customWidth="1"/>
    <col min="15108" max="15108" width="17.375" style="73" bestFit="1" customWidth="1"/>
    <col min="15109" max="15109" width="4.125" style="73" customWidth="1"/>
    <col min="15110" max="15110" width="62.25" style="73" bestFit="1" customWidth="1"/>
    <col min="15111" max="15111" width="22.375" style="73" customWidth="1"/>
    <col min="15112" max="15112" width="17" style="73" bestFit="1" customWidth="1"/>
    <col min="15113" max="15113" width="9" style="73"/>
    <col min="15114" max="15114" width="7.375" style="73" customWidth="1"/>
    <col min="15115" max="15360" width="9" style="73"/>
    <col min="15361" max="15361" width="4.125" style="73" customWidth="1"/>
    <col min="15362" max="15362" width="58.375" style="73" bestFit="1" customWidth="1"/>
    <col min="15363" max="15363" width="22.375" style="73" customWidth="1"/>
    <col min="15364" max="15364" width="17.375" style="73" bestFit="1" customWidth="1"/>
    <col min="15365" max="15365" width="4.125" style="73" customWidth="1"/>
    <col min="15366" max="15366" width="62.25" style="73" bestFit="1" customWidth="1"/>
    <col min="15367" max="15367" width="22.375" style="73" customWidth="1"/>
    <col min="15368" max="15368" width="17" style="73" bestFit="1" customWidth="1"/>
    <col min="15369" max="15369" width="9" style="73"/>
    <col min="15370" max="15370" width="7.375" style="73" customWidth="1"/>
    <col min="15371" max="15616" width="9" style="73"/>
    <col min="15617" max="15617" width="4.125" style="73" customWidth="1"/>
    <col min="15618" max="15618" width="58.375" style="73" bestFit="1" customWidth="1"/>
    <col min="15619" max="15619" width="22.375" style="73" customWidth="1"/>
    <col min="15620" max="15620" width="17.375" style="73" bestFit="1" customWidth="1"/>
    <col min="15621" max="15621" width="4.125" style="73" customWidth="1"/>
    <col min="15622" max="15622" width="62.25" style="73" bestFit="1" customWidth="1"/>
    <col min="15623" max="15623" width="22.375" style="73" customWidth="1"/>
    <col min="15624" max="15624" width="17" style="73" bestFit="1" customWidth="1"/>
    <col min="15625" max="15625" width="9" style="73"/>
    <col min="15626" max="15626" width="7.375" style="73" customWidth="1"/>
    <col min="15627" max="15872" width="9" style="73"/>
    <col min="15873" max="15873" width="4.125" style="73" customWidth="1"/>
    <col min="15874" max="15874" width="58.375" style="73" bestFit="1" customWidth="1"/>
    <col min="15875" max="15875" width="22.375" style="73" customWidth="1"/>
    <col min="15876" max="15876" width="17.375" style="73" bestFit="1" customWidth="1"/>
    <col min="15877" max="15877" width="4.125" style="73" customWidth="1"/>
    <col min="15878" max="15878" width="62.25" style="73" bestFit="1" customWidth="1"/>
    <col min="15879" max="15879" width="22.375" style="73" customWidth="1"/>
    <col min="15880" max="15880" width="17" style="73" bestFit="1" customWidth="1"/>
    <col min="15881" max="15881" width="9" style="73"/>
    <col min="15882" max="15882" width="7.375" style="73" customWidth="1"/>
    <col min="15883" max="16128" width="9" style="73"/>
    <col min="16129" max="16129" width="4.125" style="73" customWidth="1"/>
    <col min="16130" max="16130" width="58.375" style="73" bestFit="1" customWidth="1"/>
    <col min="16131" max="16131" width="22.375" style="73" customWidth="1"/>
    <col min="16132" max="16132" width="17.375" style="73" bestFit="1" customWidth="1"/>
    <col min="16133" max="16133" width="4.125" style="73" customWidth="1"/>
    <col min="16134" max="16134" width="62.25" style="73" bestFit="1" customWidth="1"/>
    <col min="16135" max="16135" width="22.375" style="73" customWidth="1"/>
    <col min="16136" max="16136" width="17" style="73" bestFit="1" customWidth="1"/>
    <col min="16137" max="16137" width="9" style="73"/>
    <col min="16138" max="16138" width="7.375" style="73" customWidth="1"/>
    <col min="16139" max="16384" width="9" style="73"/>
  </cols>
  <sheetData>
    <row r="1" spans="1:8" s="587" customFormat="1" ht="28.5" x14ac:dyDescent="0.45">
      <c r="A1" s="868" t="s">
        <v>812</v>
      </c>
      <c r="C1" s="598"/>
      <c r="D1" s="598"/>
      <c r="E1" s="715"/>
    </row>
    <row r="2" spans="1:8" s="587" customFormat="1" ht="28.5" x14ac:dyDescent="0.45">
      <c r="A2" s="694" t="s">
        <v>813</v>
      </c>
      <c r="C2" s="598"/>
      <c r="D2" s="598"/>
      <c r="E2" s="715"/>
      <c r="G2" s="1591" t="s">
        <v>249</v>
      </c>
      <c r="H2" s="1591"/>
    </row>
    <row r="3" spans="1:8" ht="24" customHeight="1" x14ac:dyDescent="0.35">
      <c r="A3" s="1738" t="s">
        <v>529</v>
      </c>
      <c r="B3" s="1739"/>
      <c r="C3" s="1742" t="s">
        <v>530</v>
      </c>
      <c r="D3" s="1742" t="s">
        <v>531</v>
      </c>
      <c r="E3" s="1738" t="s">
        <v>607</v>
      </c>
      <c r="F3" s="1739"/>
      <c r="G3" s="1742" t="s">
        <v>530</v>
      </c>
      <c r="H3" s="1742" t="s">
        <v>531</v>
      </c>
    </row>
    <row r="4" spans="1:8" ht="24" customHeight="1" x14ac:dyDescent="0.35">
      <c r="A4" s="1740"/>
      <c r="B4" s="1741"/>
      <c r="C4" s="1743"/>
      <c r="D4" s="1743"/>
      <c r="E4" s="1740"/>
      <c r="F4" s="1741"/>
      <c r="G4" s="1743"/>
      <c r="H4" s="1743"/>
    </row>
    <row r="5" spans="1:8" ht="24" customHeight="1" x14ac:dyDescent="0.35">
      <c r="A5" s="1740"/>
      <c r="B5" s="1741"/>
      <c r="C5" s="1744"/>
      <c r="D5" s="1744"/>
      <c r="E5" s="1740"/>
      <c r="F5" s="1741"/>
      <c r="G5" s="1744"/>
      <c r="H5" s="1744"/>
    </row>
    <row r="6" spans="1:8" x14ac:dyDescent="0.35">
      <c r="A6" s="716" t="s">
        <v>187</v>
      </c>
      <c r="B6" s="717" t="s">
        <v>550</v>
      </c>
      <c r="C6" s="842">
        <v>3419190.8824894466</v>
      </c>
      <c r="D6" s="393">
        <v>85.086100909608106</v>
      </c>
      <c r="E6" s="716" t="s">
        <v>187</v>
      </c>
      <c r="F6" s="718" t="s">
        <v>868</v>
      </c>
      <c r="G6" s="846">
        <v>3070005.8383206623</v>
      </c>
      <c r="H6" s="395">
        <v>76.396678492033189</v>
      </c>
    </row>
    <row r="7" spans="1:8" x14ac:dyDescent="0.35">
      <c r="A7" s="719" t="s">
        <v>195</v>
      </c>
      <c r="B7" s="720" t="s">
        <v>532</v>
      </c>
      <c r="C7" s="843">
        <v>196705.10983032908</v>
      </c>
      <c r="D7" s="394">
        <v>4.8949799527638937</v>
      </c>
      <c r="E7" s="719" t="s">
        <v>195</v>
      </c>
      <c r="F7" s="721" t="s">
        <v>560</v>
      </c>
      <c r="G7" s="847">
        <v>14595.196348350719</v>
      </c>
      <c r="H7" s="396">
        <v>0.36319947963453431</v>
      </c>
    </row>
    <row r="8" spans="1:8" x14ac:dyDescent="0.35">
      <c r="A8" s="719" t="s">
        <v>205</v>
      </c>
      <c r="B8" s="722" t="s">
        <v>533</v>
      </c>
      <c r="C8" s="843">
        <v>0</v>
      </c>
      <c r="D8" s="394">
        <v>0</v>
      </c>
      <c r="E8" s="719" t="s">
        <v>205</v>
      </c>
      <c r="F8" s="723" t="s">
        <v>869</v>
      </c>
      <c r="G8" s="847">
        <v>128228.3314074341</v>
      </c>
      <c r="H8" s="396">
        <v>3.1909446183536576</v>
      </c>
    </row>
    <row r="9" spans="1:8" x14ac:dyDescent="0.35">
      <c r="A9" s="719" t="s">
        <v>208</v>
      </c>
      <c r="B9" s="722" t="s">
        <v>556</v>
      </c>
      <c r="C9" s="843">
        <v>54070.341582638714</v>
      </c>
      <c r="D9" s="394">
        <v>1.3455331095079852</v>
      </c>
      <c r="E9" s="719" t="s">
        <v>208</v>
      </c>
      <c r="F9" s="724" t="s">
        <v>564</v>
      </c>
      <c r="G9" s="847">
        <v>21.391736909999995</v>
      </c>
      <c r="H9" s="396">
        <v>5.3233046878939871E-4</v>
      </c>
    </row>
    <row r="10" spans="1:8" x14ac:dyDescent="0.35">
      <c r="A10" s="719"/>
      <c r="B10" s="722" t="s">
        <v>534</v>
      </c>
      <c r="C10" s="843"/>
      <c r="D10" s="394"/>
      <c r="E10" s="719" t="s">
        <v>209</v>
      </c>
      <c r="F10" s="724" t="s">
        <v>563</v>
      </c>
      <c r="G10" s="847">
        <v>32818.088422280001</v>
      </c>
      <c r="H10" s="396">
        <v>0.81667367489161291</v>
      </c>
    </row>
    <row r="11" spans="1:8" x14ac:dyDescent="0.35">
      <c r="A11" s="719" t="s">
        <v>209</v>
      </c>
      <c r="B11" s="722" t="s">
        <v>551</v>
      </c>
      <c r="C11" s="843">
        <v>36941.330082974011</v>
      </c>
      <c r="D11" s="394">
        <v>0.91927998383248211</v>
      </c>
      <c r="E11" s="719" t="s">
        <v>214</v>
      </c>
      <c r="F11" s="724" t="s">
        <v>561</v>
      </c>
      <c r="G11" s="847">
        <v>8539.5370807087802</v>
      </c>
      <c r="H11" s="396">
        <v>0.21250522089644377</v>
      </c>
    </row>
    <row r="12" spans="1:8" x14ac:dyDescent="0.35">
      <c r="A12" s="719"/>
      <c r="B12" s="720" t="s">
        <v>535</v>
      </c>
      <c r="C12" s="843"/>
      <c r="D12" s="394"/>
      <c r="E12" s="725"/>
      <c r="F12" s="684" t="s">
        <v>562</v>
      </c>
      <c r="G12" s="843"/>
      <c r="H12" s="1054"/>
    </row>
    <row r="13" spans="1:8" x14ac:dyDescent="0.35">
      <c r="A13" s="719" t="s">
        <v>214</v>
      </c>
      <c r="B13" s="720" t="s">
        <v>552</v>
      </c>
      <c r="C13" s="843">
        <v>31882.461372784637</v>
      </c>
      <c r="D13" s="394">
        <v>0.7933907227888759</v>
      </c>
      <c r="E13" s="719" t="s">
        <v>219</v>
      </c>
      <c r="F13" s="726" t="s">
        <v>574</v>
      </c>
      <c r="G13" s="847">
        <v>0</v>
      </c>
      <c r="H13" s="396">
        <v>0</v>
      </c>
    </row>
    <row r="14" spans="1:8" x14ac:dyDescent="0.35">
      <c r="A14" s="719" t="s">
        <v>219</v>
      </c>
      <c r="B14" s="722" t="s">
        <v>553</v>
      </c>
      <c r="C14" s="843">
        <v>14576.655871595647</v>
      </c>
      <c r="D14" s="394">
        <v>0.36273810238760396</v>
      </c>
      <c r="E14" s="719" t="s">
        <v>227</v>
      </c>
      <c r="F14" s="726" t="s">
        <v>578</v>
      </c>
      <c r="G14" s="847">
        <v>2095.4029635278071</v>
      </c>
      <c r="H14" s="396">
        <v>5.2143818268259229E-2</v>
      </c>
    </row>
    <row r="15" spans="1:8" x14ac:dyDescent="0.35">
      <c r="A15" s="719" t="s">
        <v>227</v>
      </c>
      <c r="B15" s="722" t="s">
        <v>536</v>
      </c>
      <c r="C15" s="843">
        <v>27032.47742027343</v>
      </c>
      <c r="D15" s="394">
        <v>0.67269953058117604</v>
      </c>
      <c r="E15" s="719" t="s">
        <v>232</v>
      </c>
      <c r="F15" s="726" t="s">
        <v>565</v>
      </c>
      <c r="G15" s="847">
        <v>84373.361071769817</v>
      </c>
      <c r="H15" s="396">
        <v>2.0996196354526147</v>
      </c>
    </row>
    <row r="16" spans="1:8" x14ac:dyDescent="0.35">
      <c r="A16" s="719" t="s">
        <v>232</v>
      </c>
      <c r="B16" s="720" t="s">
        <v>575</v>
      </c>
      <c r="C16" s="843">
        <v>0</v>
      </c>
      <c r="D16" s="394">
        <v>0</v>
      </c>
      <c r="E16" s="719" t="s">
        <v>237</v>
      </c>
      <c r="F16" s="726" t="s">
        <v>557</v>
      </c>
      <c r="G16" s="847">
        <v>19734.457300087131</v>
      </c>
      <c r="H16" s="396">
        <v>0.49108929069471041</v>
      </c>
    </row>
    <row r="17" spans="1:11" x14ac:dyDescent="0.35">
      <c r="A17" s="725" t="s">
        <v>237</v>
      </c>
      <c r="B17" s="727" t="s">
        <v>537</v>
      </c>
      <c r="C17" s="843">
        <v>19514.023482938017</v>
      </c>
      <c r="D17" s="394">
        <v>0.48560382508181049</v>
      </c>
      <c r="E17" s="759" t="s">
        <v>240</v>
      </c>
      <c r="F17" s="726" t="s">
        <v>555</v>
      </c>
      <c r="G17" s="847">
        <v>522.59499347999997</v>
      </c>
      <c r="H17" s="396">
        <v>1.3004705463451831E-2</v>
      </c>
    </row>
    <row r="18" spans="1:11" x14ac:dyDescent="0.35">
      <c r="A18" s="725" t="s">
        <v>240</v>
      </c>
      <c r="B18" s="728" t="s">
        <v>558</v>
      </c>
      <c r="C18" s="843">
        <v>0</v>
      </c>
      <c r="D18" s="394">
        <v>0</v>
      </c>
      <c r="E18" s="729"/>
      <c r="F18" s="730" t="s">
        <v>573</v>
      </c>
      <c r="G18" s="848">
        <v>3360934.1996452105</v>
      </c>
      <c r="H18" s="397">
        <v>83.636391266157261</v>
      </c>
    </row>
    <row r="19" spans="1:11" x14ac:dyDescent="0.35">
      <c r="A19" s="725" t="s">
        <v>514</v>
      </c>
      <c r="B19" s="728" t="s">
        <v>557</v>
      </c>
      <c r="C19" s="843">
        <v>21686.639621690014</v>
      </c>
      <c r="D19" s="394">
        <v>0.5396690827327969</v>
      </c>
      <c r="E19" s="719" t="s">
        <v>514</v>
      </c>
      <c r="F19" s="731" t="s">
        <v>576</v>
      </c>
      <c r="G19" s="847">
        <v>100897.25297927999</v>
      </c>
      <c r="H19" s="396">
        <v>2.5108144422304739</v>
      </c>
    </row>
    <row r="20" spans="1:11" x14ac:dyDescent="0.35">
      <c r="A20" s="725" t="s">
        <v>242</v>
      </c>
      <c r="B20" s="728" t="s">
        <v>554</v>
      </c>
      <c r="C20" s="843">
        <v>80694.475157979978</v>
      </c>
      <c r="D20" s="394">
        <v>2.0080710589461925</v>
      </c>
      <c r="E20" s="719" t="s">
        <v>242</v>
      </c>
      <c r="F20" s="726" t="s">
        <v>568</v>
      </c>
      <c r="G20" s="847">
        <v>0</v>
      </c>
      <c r="H20" s="396">
        <v>0</v>
      </c>
    </row>
    <row r="21" spans="1:11" x14ac:dyDescent="0.35">
      <c r="A21" s="725" t="s">
        <v>243</v>
      </c>
      <c r="B21" s="732" t="s">
        <v>559</v>
      </c>
      <c r="C21" s="843">
        <v>116212.55773303418</v>
      </c>
      <c r="D21" s="394">
        <v>2.8919337217690781</v>
      </c>
      <c r="E21" s="719" t="s">
        <v>243</v>
      </c>
      <c r="F21" s="726" t="s">
        <v>569</v>
      </c>
      <c r="G21" s="847">
        <v>115.90280276</v>
      </c>
      <c r="H21" s="396">
        <v>2.8842255113185212E-3</v>
      </c>
    </row>
    <row r="22" spans="1:11" x14ac:dyDescent="0.35">
      <c r="A22" s="725" t="s">
        <v>244</v>
      </c>
      <c r="B22" s="732" t="s">
        <v>555</v>
      </c>
      <c r="C22" s="843">
        <v>0</v>
      </c>
      <c r="D22" s="394">
        <v>0</v>
      </c>
      <c r="E22" s="719" t="s">
        <v>244</v>
      </c>
      <c r="F22" s="726" t="s">
        <v>570</v>
      </c>
      <c r="G22" s="847">
        <v>26938.207383754998</v>
      </c>
      <c r="H22" s="396">
        <v>0.67035363352083888</v>
      </c>
      <c r="J22" s="733"/>
      <c r="K22" s="119"/>
    </row>
    <row r="23" spans="1:11" x14ac:dyDescent="0.35">
      <c r="A23" s="734"/>
      <c r="B23" s="447"/>
      <c r="C23" s="177"/>
      <c r="D23" s="734"/>
      <c r="E23" s="719" t="s">
        <v>528</v>
      </c>
      <c r="F23" s="724" t="s">
        <v>571</v>
      </c>
      <c r="G23" s="847">
        <v>-28115.854010241674</v>
      </c>
      <c r="H23" s="396">
        <v>-0.69965920993959385</v>
      </c>
    </row>
    <row r="24" spans="1:11" x14ac:dyDescent="0.35">
      <c r="A24" s="734"/>
      <c r="B24" s="447"/>
      <c r="C24" s="177"/>
      <c r="D24" s="734"/>
      <c r="E24" s="719" t="s">
        <v>566</v>
      </c>
      <c r="F24" s="724" t="s">
        <v>577</v>
      </c>
      <c r="G24" s="847">
        <v>557737.24584492692</v>
      </c>
      <c r="H24" s="396">
        <v>13.879215642519704</v>
      </c>
    </row>
    <row r="25" spans="1:11" x14ac:dyDescent="0.35">
      <c r="A25" s="734"/>
      <c r="B25" s="447"/>
      <c r="C25" s="177"/>
      <c r="D25" s="734"/>
      <c r="E25" s="719" t="s">
        <v>567</v>
      </c>
      <c r="F25" s="735" t="s">
        <v>572</v>
      </c>
      <c r="G25" s="847">
        <v>0</v>
      </c>
      <c r="H25" s="396">
        <v>0</v>
      </c>
    </row>
    <row r="26" spans="1:11" x14ac:dyDescent="0.35">
      <c r="A26" s="736"/>
      <c r="B26" s="737"/>
      <c r="C26" s="843"/>
      <c r="D26" s="394"/>
      <c r="E26" s="725"/>
      <c r="F26" s="730" t="s">
        <v>604</v>
      </c>
      <c r="G26" s="848">
        <v>657572.75500048022</v>
      </c>
      <c r="H26" s="397">
        <v>16.363608733842742</v>
      </c>
    </row>
    <row r="27" spans="1:11" x14ac:dyDescent="0.35">
      <c r="A27" s="738"/>
      <c r="B27" s="739"/>
      <c r="C27" s="844"/>
      <c r="D27" s="740"/>
      <c r="E27" s="741"/>
      <c r="F27" s="742"/>
      <c r="G27" s="844"/>
      <c r="H27" s="398"/>
    </row>
    <row r="28" spans="1:11" x14ac:dyDescent="0.35">
      <c r="A28" s="743" t="s">
        <v>135</v>
      </c>
      <c r="B28" s="744"/>
      <c r="C28" s="845">
        <v>4018506.954645684</v>
      </c>
      <c r="D28" s="399">
        <v>100</v>
      </c>
      <c r="E28" s="745"/>
      <c r="F28" s="746" t="s">
        <v>605</v>
      </c>
      <c r="G28" s="849">
        <v>4018506.9546456905</v>
      </c>
      <c r="H28" s="399">
        <v>100</v>
      </c>
    </row>
    <row r="29" spans="1:11" x14ac:dyDescent="0.35">
      <c r="A29" s="747" t="s">
        <v>542</v>
      </c>
      <c r="B29" s="748"/>
      <c r="C29" s="749"/>
      <c r="D29" s="749"/>
      <c r="E29" s="750" t="s">
        <v>606</v>
      </c>
      <c r="F29" s="751"/>
      <c r="G29" s="752"/>
      <c r="H29" s="752"/>
    </row>
    <row r="30" spans="1:11" s="468" customFormat="1" ht="30" customHeight="1" x14ac:dyDescent="0.2">
      <c r="A30" s="753" t="s">
        <v>247</v>
      </c>
      <c r="B30" s="645"/>
      <c r="C30" s="696"/>
      <c r="D30" s="696"/>
      <c r="E30" s="685"/>
    </row>
    <row r="31" spans="1:11" s="468" customFormat="1" ht="30" customHeight="1" x14ac:dyDescent="0.2">
      <c r="A31" s="753" t="s">
        <v>248</v>
      </c>
      <c r="B31" s="645"/>
      <c r="C31" s="754"/>
      <c r="D31" s="754"/>
      <c r="E31" s="755"/>
      <c r="F31" s="756"/>
      <c r="G31" s="757"/>
      <c r="H31" s="756"/>
    </row>
    <row r="32" spans="1:11" s="468" customFormat="1" ht="30" customHeight="1" x14ac:dyDescent="0.2">
      <c r="A32" s="758"/>
      <c r="B32" s="645" t="s">
        <v>538</v>
      </c>
      <c r="C32" s="696"/>
      <c r="D32" s="696"/>
      <c r="E32" s="685"/>
    </row>
  </sheetData>
  <mergeCells count="7">
    <mergeCell ref="G2:H2"/>
    <mergeCell ref="A3:B5"/>
    <mergeCell ref="C3:C5"/>
    <mergeCell ref="D3:D5"/>
    <mergeCell ref="E3:F5"/>
    <mergeCell ref="G3:G5"/>
    <mergeCell ref="H3:H5"/>
  </mergeCells>
  <printOptions horizontalCentered="1"/>
  <pageMargins left="0" right="0" top="0.39370078740157499" bottom="0" header="0.511811023622047" footer="0.511811023622047"/>
  <pageSetup paperSize="9" scale="69" orientation="landscape" r:id="rId1"/>
  <headerFooter alignWithMargins="0">
    <oddFooter>&amp;C&amp;16 53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6" tint="0.79998168889431442"/>
    <pageSetUpPr fitToPage="1"/>
  </sheetPr>
  <dimension ref="A1:AA95"/>
  <sheetViews>
    <sheetView showGridLines="0" view="pageBreakPreview" zoomScale="80" zoomScaleNormal="100" zoomScaleSheetLayoutView="80" workbookViewId="0">
      <selection activeCell="C46" sqref="C46"/>
    </sheetView>
  </sheetViews>
  <sheetFormatPr defaultRowHeight="21" x14ac:dyDescent="0.35"/>
  <cols>
    <col min="1" max="1" width="13.75" style="48" customWidth="1"/>
    <col min="2" max="2" width="14.375" style="48" customWidth="1"/>
    <col min="3" max="3" width="50.25" style="48" customWidth="1"/>
    <col min="4" max="4" width="20.75" style="48" customWidth="1"/>
    <col min="5" max="5" width="9" style="48" bestFit="1" customWidth="1"/>
    <col min="6" max="7" width="10.375" style="48" bestFit="1" customWidth="1"/>
    <col min="8" max="26" width="9" style="48"/>
    <col min="27" max="27" width="14.375" style="48" customWidth="1"/>
    <col min="28" max="256" width="9" style="48"/>
    <col min="257" max="257" width="9.375" style="48" customWidth="1"/>
    <col min="258" max="258" width="11.125" style="48" customWidth="1"/>
    <col min="259" max="259" width="37.375" style="48" customWidth="1"/>
    <col min="260" max="260" width="22.125" style="48" customWidth="1"/>
    <col min="261" max="261" width="9" style="48" bestFit="1" customWidth="1"/>
    <col min="262" max="263" width="10.375" style="48" bestFit="1" customWidth="1"/>
    <col min="264" max="282" width="9" style="48"/>
    <col min="283" max="283" width="14.375" style="48" customWidth="1"/>
    <col min="284" max="512" width="9" style="48"/>
    <col min="513" max="513" width="9.375" style="48" customWidth="1"/>
    <col min="514" max="514" width="11.125" style="48" customWidth="1"/>
    <col min="515" max="515" width="37.375" style="48" customWidth="1"/>
    <col min="516" max="516" width="22.125" style="48" customWidth="1"/>
    <col min="517" max="517" width="9" style="48" bestFit="1" customWidth="1"/>
    <col min="518" max="519" width="10.375" style="48" bestFit="1" customWidth="1"/>
    <col min="520" max="538" width="9" style="48"/>
    <col min="539" max="539" width="14.375" style="48" customWidth="1"/>
    <col min="540" max="768" width="9" style="48"/>
    <col min="769" max="769" width="9.375" style="48" customWidth="1"/>
    <col min="770" max="770" width="11.125" style="48" customWidth="1"/>
    <col min="771" max="771" width="37.375" style="48" customWidth="1"/>
    <col min="772" max="772" width="22.125" style="48" customWidth="1"/>
    <col min="773" max="773" width="9" style="48" bestFit="1" customWidth="1"/>
    <col min="774" max="775" width="10.375" style="48" bestFit="1" customWidth="1"/>
    <col min="776" max="794" width="9" style="48"/>
    <col min="795" max="795" width="14.375" style="48" customWidth="1"/>
    <col min="796" max="1024" width="9" style="48"/>
    <col min="1025" max="1025" width="9.375" style="48" customWidth="1"/>
    <col min="1026" max="1026" width="11.125" style="48" customWidth="1"/>
    <col min="1027" max="1027" width="37.375" style="48" customWidth="1"/>
    <col min="1028" max="1028" width="22.125" style="48" customWidth="1"/>
    <col min="1029" max="1029" width="9" style="48" bestFit="1" customWidth="1"/>
    <col min="1030" max="1031" width="10.375" style="48" bestFit="1" customWidth="1"/>
    <col min="1032" max="1050" width="9" style="48"/>
    <col min="1051" max="1051" width="14.375" style="48" customWidth="1"/>
    <col min="1052" max="1280" width="9" style="48"/>
    <col min="1281" max="1281" width="9.375" style="48" customWidth="1"/>
    <col min="1282" max="1282" width="11.125" style="48" customWidth="1"/>
    <col min="1283" max="1283" width="37.375" style="48" customWidth="1"/>
    <col min="1284" max="1284" width="22.125" style="48" customWidth="1"/>
    <col min="1285" max="1285" width="9" style="48" bestFit="1" customWidth="1"/>
    <col min="1286" max="1287" width="10.375" style="48" bestFit="1" customWidth="1"/>
    <col min="1288" max="1306" width="9" style="48"/>
    <col min="1307" max="1307" width="14.375" style="48" customWidth="1"/>
    <col min="1308" max="1536" width="9" style="48"/>
    <col min="1537" max="1537" width="9.375" style="48" customWidth="1"/>
    <col min="1538" max="1538" width="11.125" style="48" customWidth="1"/>
    <col min="1539" max="1539" width="37.375" style="48" customWidth="1"/>
    <col min="1540" max="1540" width="22.125" style="48" customWidth="1"/>
    <col min="1541" max="1541" width="9" style="48" bestFit="1" customWidth="1"/>
    <col min="1542" max="1543" width="10.375" style="48" bestFit="1" customWidth="1"/>
    <col min="1544" max="1562" width="9" style="48"/>
    <col min="1563" max="1563" width="14.375" style="48" customWidth="1"/>
    <col min="1564" max="1792" width="9" style="48"/>
    <col min="1793" max="1793" width="9.375" style="48" customWidth="1"/>
    <col min="1794" max="1794" width="11.125" style="48" customWidth="1"/>
    <col min="1795" max="1795" width="37.375" style="48" customWidth="1"/>
    <col min="1796" max="1796" width="22.125" style="48" customWidth="1"/>
    <col min="1797" max="1797" width="9" style="48" bestFit="1" customWidth="1"/>
    <col min="1798" max="1799" width="10.375" style="48" bestFit="1" customWidth="1"/>
    <col min="1800" max="1818" width="9" style="48"/>
    <col min="1819" max="1819" width="14.375" style="48" customWidth="1"/>
    <col min="1820" max="2048" width="9" style="48"/>
    <col min="2049" max="2049" width="9.375" style="48" customWidth="1"/>
    <col min="2050" max="2050" width="11.125" style="48" customWidth="1"/>
    <col min="2051" max="2051" width="37.375" style="48" customWidth="1"/>
    <col min="2052" max="2052" width="22.125" style="48" customWidth="1"/>
    <col min="2053" max="2053" width="9" style="48" bestFit="1" customWidth="1"/>
    <col min="2054" max="2055" width="10.375" style="48" bestFit="1" customWidth="1"/>
    <col min="2056" max="2074" width="9" style="48"/>
    <col min="2075" max="2075" width="14.375" style="48" customWidth="1"/>
    <col min="2076" max="2304" width="9" style="48"/>
    <col min="2305" max="2305" width="9.375" style="48" customWidth="1"/>
    <col min="2306" max="2306" width="11.125" style="48" customWidth="1"/>
    <col min="2307" max="2307" width="37.375" style="48" customWidth="1"/>
    <col min="2308" max="2308" width="22.125" style="48" customWidth="1"/>
    <col min="2309" max="2309" width="9" style="48" bestFit="1" customWidth="1"/>
    <col min="2310" max="2311" width="10.375" style="48" bestFit="1" customWidth="1"/>
    <col min="2312" max="2330" width="9" style="48"/>
    <col min="2331" max="2331" width="14.375" style="48" customWidth="1"/>
    <col min="2332" max="2560" width="9" style="48"/>
    <col min="2561" max="2561" width="9.375" style="48" customWidth="1"/>
    <col min="2562" max="2562" width="11.125" style="48" customWidth="1"/>
    <col min="2563" max="2563" width="37.375" style="48" customWidth="1"/>
    <col min="2564" max="2564" width="22.125" style="48" customWidth="1"/>
    <col min="2565" max="2565" width="9" style="48" bestFit="1" customWidth="1"/>
    <col min="2566" max="2567" width="10.375" style="48" bestFit="1" customWidth="1"/>
    <col min="2568" max="2586" width="9" style="48"/>
    <col min="2587" max="2587" width="14.375" style="48" customWidth="1"/>
    <col min="2588" max="2816" width="9" style="48"/>
    <col min="2817" max="2817" width="9.375" style="48" customWidth="1"/>
    <col min="2818" max="2818" width="11.125" style="48" customWidth="1"/>
    <col min="2819" max="2819" width="37.375" style="48" customWidth="1"/>
    <col min="2820" max="2820" width="22.125" style="48" customWidth="1"/>
    <col min="2821" max="2821" width="9" style="48" bestFit="1" customWidth="1"/>
    <col min="2822" max="2823" width="10.375" style="48" bestFit="1" customWidth="1"/>
    <col min="2824" max="2842" width="9" style="48"/>
    <col min="2843" max="2843" width="14.375" style="48" customWidth="1"/>
    <col min="2844" max="3072" width="9" style="48"/>
    <col min="3073" max="3073" width="9.375" style="48" customWidth="1"/>
    <col min="3074" max="3074" width="11.125" style="48" customWidth="1"/>
    <col min="3075" max="3075" width="37.375" style="48" customWidth="1"/>
    <col min="3076" max="3076" width="22.125" style="48" customWidth="1"/>
    <col min="3077" max="3077" width="9" style="48" bestFit="1" customWidth="1"/>
    <col min="3078" max="3079" width="10.375" style="48" bestFit="1" customWidth="1"/>
    <col min="3080" max="3098" width="9" style="48"/>
    <col min="3099" max="3099" width="14.375" style="48" customWidth="1"/>
    <col min="3100" max="3328" width="9" style="48"/>
    <col min="3329" max="3329" width="9.375" style="48" customWidth="1"/>
    <col min="3330" max="3330" width="11.125" style="48" customWidth="1"/>
    <col min="3331" max="3331" width="37.375" style="48" customWidth="1"/>
    <col min="3332" max="3332" width="22.125" style="48" customWidth="1"/>
    <col min="3333" max="3333" width="9" style="48" bestFit="1" customWidth="1"/>
    <col min="3334" max="3335" width="10.375" style="48" bestFit="1" customWidth="1"/>
    <col min="3336" max="3354" width="9" style="48"/>
    <col min="3355" max="3355" width="14.375" style="48" customWidth="1"/>
    <col min="3356" max="3584" width="9" style="48"/>
    <col min="3585" max="3585" width="9.375" style="48" customWidth="1"/>
    <col min="3586" max="3586" width="11.125" style="48" customWidth="1"/>
    <col min="3587" max="3587" width="37.375" style="48" customWidth="1"/>
    <col min="3588" max="3588" width="22.125" style="48" customWidth="1"/>
    <col min="3589" max="3589" width="9" style="48" bestFit="1" customWidth="1"/>
    <col min="3590" max="3591" width="10.375" style="48" bestFit="1" customWidth="1"/>
    <col min="3592" max="3610" width="9" style="48"/>
    <col min="3611" max="3611" width="14.375" style="48" customWidth="1"/>
    <col min="3612" max="3840" width="9" style="48"/>
    <col min="3841" max="3841" width="9.375" style="48" customWidth="1"/>
    <col min="3842" max="3842" width="11.125" style="48" customWidth="1"/>
    <col min="3843" max="3843" width="37.375" style="48" customWidth="1"/>
    <col min="3844" max="3844" width="22.125" style="48" customWidth="1"/>
    <col min="3845" max="3845" width="9" style="48" bestFit="1" customWidth="1"/>
    <col min="3846" max="3847" width="10.375" style="48" bestFit="1" customWidth="1"/>
    <col min="3848" max="3866" width="9" style="48"/>
    <col min="3867" max="3867" width="14.375" style="48" customWidth="1"/>
    <col min="3868" max="4096" width="9" style="48"/>
    <col min="4097" max="4097" width="9.375" style="48" customWidth="1"/>
    <col min="4098" max="4098" width="11.125" style="48" customWidth="1"/>
    <col min="4099" max="4099" width="37.375" style="48" customWidth="1"/>
    <col min="4100" max="4100" width="22.125" style="48" customWidth="1"/>
    <col min="4101" max="4101" width="9" style="48" bestFit="1" customWidth="1"/>
    <col min="4102" max="4103" width="10.375" style="48" bestFit="1" customWidth="1"/>
    <col min="4104" max="4122" width="9" style="48"/>
    <col min="4123" max="4123" width="14.375" style="48" customWidth="1"/>
    <col min="4124" max="4352" width="9" style="48"/>
    <col min="4353" max="4353" width="9.375" style="48" customWidth="1"/>
    <col min="4354" max="4354" width="11.125" style="48" customWidth="1"/>
    <col min="4355" max="4355" width="37.375" style="48" customWidth="1"/>
    <col min="4356" max="4356" width="22.125" style="48" customWidth="1"/>
    <col min="4357" max="4357" width="9" style="48" bestFit="1" customWidth="1"/>
    <col min="4358" max="4359" width="10.375" style="48" bestFit="1" customWidth="1"/>
    <col min="4360" max="4378" width="9" style="48"/>
    <col min="4379" max="4379" width="14.375" style="48" customWidth="1"/>
    <col min="4380" max="4608" width="9" style="48"/>
    <col min="4609" max="4609" width="9.375" style="48" customWidth="1"/>
    <col min="4610" max="4610" width="11.125" style="48" customWidth="1"/>
    <col min="4611" max="4611" width="37.375" style="48" customWidth="1"/>
    <col min="4612" max="4612" width="22.125" style="48" customWidth="1"/>
    <col min="4613" max="4613" width="9" style="48" bestFit="1" customWidth="1"/>
    <col min="4614" max="4615" width="10.375" style="48" bestFit="1" customWidth="1"/>
    <col min="4616" max="4634" width="9" style="48"/>
    <col min="4635" max="4635" width="14.375" style="48" customWidth="1"/>
    <col min="4636" max="4864" width="9" style="48"/>
    <col min="4865" max="4865" width="9.375" style="48" customWidth="1"/>
    <col min="4866" max="4866" width="11.125" style="48" customWidth="1"/>
    <col min="4867" max="4867" width="37.375" style="48" customWidth="1"/>
    <col min="4868" max="4868" width="22.125" style="48" customWidth="1"/>
    <col min="4869" max="4869" width="9" style="48" bestFit="1" customWidth="1"/>
    <col min="4870" max="4871" width="10.375" style="48" bestFit="1" customWidth="1"/>
    <col min="4872" max="4890" width="9" style="48"/>
    <col min="4891" max="4891" width="14.375" style="48" customWidth="1"/>
    <col min="4892" max="5120" width="9" style="48"/>
    <col min="5121" max="5121" width="9.375" style="48" customWidth="1"/>
    <col min="5122" max="5122" width="11.125" style="48" customWidth="1"/>
    <col min="5123" max="5123" width="37.375" style="48" customWidth="1"/>
    <col min="5124" max="5124" width="22.125" style="48" customWidth="1"/>
    <col min="5125" max="5125" width="9" style="48" bestFit="1" customWidth="1"/>
    <col min="5126" max="5127" width="10.375" style="48" bestFit="1" customWidth="1"/>
    <col min="5128" max="5146" width="9" style="48"/>
    <col min="5147" max="5147" width="14.375" style="48" customWidth="1"/>
    <col min="5148" max="5376" width="9" style="48"/>
    <col min="5377" max="5377" width="9.375" style="48" customWidth="1"/>
    <col min="5378" max="5378" width="11.125" style="48" customWidth="1"/>
    <col min="5379" max="5379" width="37.375" style="48" customWidth="1"/>
    <col min="5380" max="5380" width="22.125" style="48" customWidth="1"/>
    <col min="5381" max="5381" width="9" style="48" bestFit="1" customWidth="1"/>
    <col min="5382" max="5383" width="10.375" style="48" bestFit="1" customWidth="1"/>
    <col min="5384" max="5402" width="9" style="48"/>
    <col min="5403" max="5403" width="14.375" style="48" customWidth="1"/>
    <col min="5404" max="5632" width="9" style="48"/>
    <col min="5633" max="5633" width="9.375" style="48" customWidth="1"/>
    <col min="5634" max="5634" width="11.125" style="48" customWidth="1"/>
    <col min="5635" max="5635" width="37.375" style="48" customWidth="1"/>
    <col min="5636" max="5636" width="22.125" style="48" customWidth="1"/>
    <col min="5637" max="5637" width="9" style="48" bestFit="1" customWidth="1"/>
    <col min="5638" max="5639" width="10.375" style="48" bestFit="1" customWidth="1"/>
    <col min="5640" max="5658" width="9" style="48"/>
    <col min="5659" max="5659" width="14.375" style="48" customWidth="1"/>
    <col min="5660" max="5888" width="9" style="48"/>
    <col min="5889" max="5889" width="9.375" style="48" customWidth="1"/>
    <col min="5890" max="5890" width="11.125" style="48" customWidth="1"/>
    <col min="5891" max="5891" width="37.375" style="48" customWidth="1"/>
    <col min="5892" max="5892" width="22.125" style="48" customWidth="1"/>
    <col min="5893" max="5893" width="9" style="48" bestFit="1" customWidth="1"/>
    <col min="5894" max="5895" width="10.375" style="48" bestFit="1" customWidth="1"/>
    <col min="5896" max="5914" width="9" style="48"/>
    <col min="5915" max="5915" width="14.375" style="48" customWidth="1"/>
    <col min="5916" max="6144" width="9" style="48"/>
    <col min="6145" max="6145" width="9.375" style="48" customWidth="1"/>
    <col min="6146" max="6146" width="11.125" style="48" customWidth="1"/>
    <col min="6147" max="6147" width="37.375" style="48" customWidth="1"/>
    <col min="6148" max="6148" width="22.125" style="48" customWidth="1"/>
    <col min="6149" max="6149" width="9" style="48" bestFit="1" customWidth="1"/>
    <col min="6150" max="6151" width="10.375" style="48" bestFit="1" customWidth="1"/>
    <col min="6152" max="6170" width="9" style="48"/>
    <col min="6171" max="6171" width="14.375" style="48" customWidth="1"/>
    <col min="6172" max="6400" width="9" style="48"/>
    <col min="6401" max="6401" width="9.375" style="48" customWidth="1"/>
    <col min="6402" max="6402" width="11.125" style="48" customWidth="1"/>
    <col min="6403" max="6403" width="37.375" style="48" customWidth="1"/>
    <col min="6404" max="6404" width="22.125" style="48" customWidth="1"/>
    <col min="6405" max="6405" width="9" style="48" bestFit="1" customWidth="1"/>
    <col min="6406" max="6407" width="10.375" style="48" bestFit="1" customWidth="1"/>
    <col min="6408" max="6426" width="9" style="48"/>
    <col min="6427" max="6427" width="14.375" style="48" customWidth="1"/>
    <col min="6428" max="6656" width="9" style="48"/>
    <col min="6657" max="6657" width="9.375" style="48" customWidth="1"/>
    <col min="6658" max="6658" width="11.125" style="48" customWidth="1"/>
    <col min="6659" max="6659" width="37.375" style="48" customWidth="1"/>
    <col min="6660" max="6660" width="22.125" style="48" customWidth="1"/>
    <col min="6661" max="6661" width="9" style="48" bestFit="1" customWidth="1"/>
    <col min="6662" max="6663" width="10.375" style="48" bestFit="1" customWidth="1"/>
    <col min="6664" max="6682" width="9" style="48"/>
    <col min="6683" max="6683" width="14.375" style="48" customWidth="1"/>
    <col min="6684" max="6912" width="9" style="48"/>
    <col min="6913" max="6913" width="9.375" style="48" customWidth="1"/>
    <col min="6914" max="6914" width="11.125" style="48" customWidth="1"/>
    <col min="6915" max="6915" width="37.375" style="48" customWidth="1"/>
    <col min="6916" max="6916" width="22.125" style="48" customWidth="1"/>
    <col min="6917" max="6917" width="9" style="48" bestFit="1" customWidth="1"/>
    <col min="6918" max="6919" width="10.375" style="48" bestFit="1" customWidth="1"/>
    <col min="6920" max="6938" width="9" style="48"/>
    <col min="6939" max="6939" width="14.375" style="48" customWidth="1"/>
    <col min="6940" max="7168" width="9" style="48"/>
    <col min="7169" max="7169" width="9.375" style="48" customWidth="1"/>
    <col min="7170" max="7170" width="11.125" style="48" customWidth="1"/>
    <col min="7171" max="7171" width="37.375" style="48" customWidth="1"/>
    <col min="7172" max="7172" width="22.125" style="48" customWidth="1"/>
    <col min="7173" max="7173" width="9" style="48" bestFit="1" customWidth="1"/>
    <col min="7174" max="7175" width="10.375" style="48" bestFit="1" customWidth="1"/>
    <col min="7176" max="7194" width="9" style="48"/>
    <col min="7195" max="7195" width="14.375" style="48" customWidth="1"/>
    <col min="7196" max="7424" width="9" style="48"/>
    <col min="7425" max="7425" width="9.375" style="48" customWidth="1"/>
    <col min="7426" max="7426" width="11.125" style="48" customWidth="1"/>
    <col min="7427" max="7427" width="37.375" style="48" customWidth="1"/>
    <col min="7428" max="7428" width="22.125" style="48" customWidth="1"/>
    <col min="7429" max="7429" width="9" style="48" bestFit="1" customWidth="1"/>
    <col min="7430" max="7431" width="10.375" style="48" bestFit="1" customWidth="1"/>
    <col min="7432" max="7450" width="9" style="48"/>
    <col min="7451" max="7451" width="14.375" style="48" customWidth="1"/>
    <col min="7452" max="7680" width="9" style="48"/>
    <col min="7681" max="7681" width="9.375" style="48" customWidth="1"/>
    <col min="7682" max="7682" width="11.125" style="48" customWidth="1"/>
    <col min="7683" max="7683" width="37.375" style="48" customWidth="1"/>
    <col min="7684" max="7684" width="22.125" style="48" customWidth="1"/>
    <col min="7685" max="7685" width="9" style="48" bestFit="1" customWidth="1"/>
    <col min="7686" max="7687" width="10.375" style="48" bestFit="1" customWidth="1"/>
    <col min="7688" max="7706" width="9" style="48"/>
    <col min="7707" max="7707" width="14.375" style="48" customWidth="1"/>
    <col min="7708" max="7936" width="9" style="48"/>
    <col min="7937" max="7937" width="9.375" style="48" customWidth="1"/>
    <col min="7938" max="7938" width="11.125" style="48" customWidth="1"/>
    <col min="7939" max="7939" width="37.375" style="48" customWidth="1"/>
    <col min="7940" max="7940" width="22.125" style="48" customWidth="1"/>
    <col min="7941" max="7941" width="9" style="48" bestFit="1" customWidth="1"/>
    <col min="7942" max="7943" width="10.375" style="48" bestFit="1" customWidth="1"/>
    <col min="7944" max="7962" width="9" style="48"/>
    <col min="7963" max="7963" width="14.375" style="48" customWidth="1"/>
    <col min="7964" max="8192" width="9" style="48"/>
    <col min="8193" max="8193" width="9.375" style="48" customWidth="1"/>
    <col min="8194" max="8194" width="11.125" style="48" customWidth="1"/>
    <col min="8195" max="8195" width="37.375" style="48" customWidth="1"/>
    <col min="8196" max="8196" width="22.125" style="48" customWidth="1"/>
    <col min="8197" max="8197" width="9" style="48" bestFit="1" customWidth="1"/>
    <col min="8198" max="8199" width="10.375" style="48" bestFit="1" customWidth="1"/>
    <col min="8200" max="8218" width="9" style="48"/>
    <col min="8219" max="8219" width="14.375" style="48" customWidth="1"/>
    <col min="8220" max="8448" width="9" style="48"/>
    <col min="8449" max="8449" width="9.375" style="48" customWidth="1"/>
    <col min="8450" max="8450" width="11.125" style="48" customWidth="1"/>
    <col min="8451" max="8451" width="37.375" style="48" customWidth="1"/>
    <col min="8452" max="8452" width="22.125" style="48" customWidth="1"/>
    <col min="8453" max="8453" width="9" style="48" bestFit="1" customWidth="1"/>
    <col min="8454" max="8455" width="10.375" style="48" bestFit="1" customWidth="1"/>
    <col min="8456" max="8474" width="9" style="48"/>
    <col min="8475" max="8475" width="14.375" style="48" customWidth="1"/>
    <col min="8476" max="8704" width="9" style="48"/>
    <col min="8705" max="8705" width="9.375" style="48" customWidth="1"/>
    <col min="8706" max="8706" width="11.125" style="48" customWidth="1"/>
    <col min="8707" max="8707" width="37.375" style="48" customWidth="1"/>
    <col min="8708" max="8708" width="22.125" style="48" customWidth="1"/>
    <col min="8709" max="8709" width="9" style="48" bestFit="1" customWidth="1"/>
    <col min="8710" max="8711" width="10.375" style="48" bestFit="1" customWidth="1"/>
    <col min="8712" max="8730" width="9" style="48"/>
    <col min="8731" max="8731" width="14.375" style="48" customWidth="1"/>
    <col min="8732" max="8960" width="9" style="48"/>
    <col min="8961" max="8961" width="9.375" style="48" customWidth="1"/>
    <col min="8962" max="8962" width="11.125" style="48" customWidth="1"/>
    <col min="8963" max="8963" width="37.375" style="48" customWidth="1"/>
    <col min="8964" max="8964" width="22.125" style="48" customWidth="1"/>
    <col min="8965" max="8965" width="9" style="48" bestFit="1" customWidth="1"/>
    <col min="8966" max="8967" width="10.375" style="48" bestFit="1" customWidth="1"/>
    <col min="8968" max="8986" width="9" style="48"/>
    <col min="8987" max="8987" width="14.375" style="48" customWidth="1"/>
    <col min="8988" max="9216" width="9" style="48"/>
    <col min="9217" max="9217" width="9.375" style="48" customWidth="1"/>
    <col min="9218" max="9218" width="11.125" style="48" customWidth="1"/>
    <col min="9219" max="9219" width="37.375" style="48" customWidth="1"/>
    <col min="9220" max="9220" width="22.125" style="48" customWidth="1"/>
    <col min="9221" max="9221" width="9" style="48" bestFit="1" customWidth="1"/>
    <col min="9222" max="9223" width="10.375" style="48" bestFit="1" customWidth="1"/>
    <col min="9224" max="9242" width="9" style="48"/>
    <col min="9243" max="9243" width="14.375" style="48" customWidth="1"/>
    <col min="9244" max="9472" width="9" style="48"/>
    <col min="9473" max="9473" width="9.375" style="48" customWidth="1"/>
    <col min="9474" max="9474" width="11.125" style="48" customWidth="1"/>
    <col min="9475" max="9475" width="37.375" style="48" customWidth="1"/>
    <col min="9476" max="9476" width="22.125" style="48" customWidth="1"/>
    <col min="9477" max="9477" width="9" style="48" bestFit="1" customWidth="1"/>
    <col min="9478" max="9479" width="10.375" style="48" bestFit="1" customWidth="1"/>
    <col min="9480" max="9498" width="9" style="48"/>
    <col min="9499" max="9499" width="14.375" style="48" customWidth="1"/>
    <col min="9500" max="9728" width="9" style="48"/>
    <col min="9729" max="9729" width="9.375" style="48" customWidth="1"/>
    <col min="9730" max="9730" width="11.125" style="48" customWidth="1"/>
    <col min="9731" max="9731" width="37.375" style="48" customWidth="1"/>
    <col min="9732" max="9732" width="22.125" style="48" customWidth="1"/>
    <col min="9733" max="9733" width="9" style="48" bestFit="1" customWidth="1"/>
    <col min="9734" max="9735" width="10.375" style="48" bestFit="1" customWidth="1"/>
    <col min="9736" max="9754" width="9" style="48"/>
    <col min="9755" max="9755" width="14.375" style="48" customWidth="1"/>
    <col min="9756" max="9984" width="9" style="48"/>
    <col min="9985" max="9985" width="9.375" style="48" customWidth="1"/>
    <col min="9986" max="9986" width="11.125" style="48" customWidth="1"/>
    <col min="9987" max="9987" width="37.375" style="48" customWidth="1"/>
    <col min="9988" max="9988" width="22.125" style="48" customWidth="1"/>
    <col min="9989" max="9989" width="9" style="48" bestFit="1" customWidth="1"/>
    <col min="9990" max="9991" width="10.375" style="48" bestFit="1" customWidth="1"/>
    <col min="9992" max="10010" width="9" style="48"/>
    <col min="10011" max="10011" width="14.375" style="48" customWidth="1"/>
    <col min="10012" max="10240" width="9" style="48"/>
    <col min="10241" max="10241" width="9.375" style="48" customWidth="1"/>
    <col min="10242" max="10242" width="11.125" style="48" customWidth="1"/>
    <col min="10243" max="10243" width="37.375" style="48" customWidth="1"/>
    <col min="10244" max="10244" width="22.125" style="48" customWidth="1"/>
    <col min="10245" max="10245" width="9" style="48" bestFit="1" customWidth="1"/>
    <col min="10246" max="10247" width="10.375" style="48" bestFit="1" customWidth="1"/>
    <col min="10248" max="10266" width="9" style="48"/>
    <col min="10267" max="10267" width="14.375" style="48" customWidth="1"/>
    <col min="10268" max="10496" width="9" style="48"/>
    <col min="10497" max="10497" width="9.375" style="48" customWidth="1"/>
    <col min="10498" max="10498" width="11.125" style="48" customWidth="1"/>
    <col min="10499" max="10499" width="37.375" style="48" customWidth="1"/>
    <col min="10500" max="10500" width="22.125" style="48" customWidth="1"/>
    <col min="10501" max="10501" width="9" style="48" bestFit="1" customWidth="1"/>
    <col min="10502" max="10503" width="10.375" style="48" bestFit="1" customWidth="1"/>
    <col min="10504" max="10522" width="9" style="48"/>
    <col min="10523" max="10523" width="14.375" style="48" customWidth="1"/>
    <col min="10524" max="10752" width="9" style="48"/>
    <col min="10753" max="10753" width="9.375" style="48" customWidth="1"/>
    <col min="10754" max="10754" width="11.125" style="48" customWidth="1"/>
    <col min="10755" max="10755" width="37.375" style="48" customWidth="1"/>
    <col min="10756" max="10756" width="22.125" style="48" customWidth="1"/>
    <col min="10757" max="10757" width="9" style="48" bestFit="1" customWidth="1"/>
    <col min="10758" max="10759" width="10.375" style="48" bestFit="1" customWidth="1"/>
    <col min="10760" max="10778" width="9" style="48"/>
    <col min="10779" max="10779" width="14.375" style="48" customWidth="1"/>
    <col min="10780" max="11008" width="9" style="48"/>
    <col min="11009" max="11009" width="9.375" style="48" customWidth="1"/>
    <col min="11010" max="11010" width="11.125" style="48" customWidth="1"/>
    <col min="11011" max="11011" width="37.375" style="48" customWidth="1"/>
    <col min="11012" max="11012" width="22.125" style="48" customWidth="1"/>
    <col min="11013" max="11013" width="9" style="48" bestFit="1" customWidth="1"/>
    <col min="11014" max="11015" width="10.375" style="48" bestFit="1" customWidth="1"/>
    <col min="11016" max="11034" width="9" style="48"/>
    <col min="11035" max="11035" width="14.375" style="48" customWidth="1"/>
    <col min="11036" max="11264" width="9" style="48"/>
    <col min="11265" max="11265" width="9.375" style="48" customWidth="1"/>
    <col min="11266" max="11266" width="11.125" style="48" customWidth="1"/>
    <col min="11267" max="11267" width="37.375" style="48" customWidth="1"/>
    <col min="11268" max="11268" width="22.125" style="48" customWidth="1"/>
    <col min="11269" max="11269" width="9" style="48" bestFit="1" customWidth="1"/>
    <col min="11270" max="11271" width="10.375" style="48" bestFit="1" customWidth="1"/>
    <col min="11272" max="11290" width="9" style="48"/>
    <col min="11291" max="11291" width="14.375" style="48" customWidth="1"/>
    <col min="11292" max="11520" width="9" style="48"/>
    <col min="11521" max="11521" width="9.375" style="48" customWidth="1"/>
    <col min="11522" max="11522" width="11.125" style="48" customWidth="1"/>
    <col min="11523" max="11523" width="37.375" style="48" customWidth="1"/>
    <col min="11524" max="11524" width="22.125" style="48" customWidth="1"/>
    <col min="11525" max="11525" width="9" style="48" bestFit="1" customWidth="1"/>
    <col min="11526" max="11527" width="10.375" style="48" bestFit="1" customWidth="1"/>
    <col min="11528" max="11546" width="9" style="48"/>
    <col min="11547" max="11547" width="14.375" style="48" customWidth="1"/>
    <col min="11548" max="11776" width="9" style="48"/>
    <col min="11777" max="11777" width="9.375" style="48" customWidth="1"/>
    <col min="11778" max="11778" width="11.125" style="48" customWidth="1"/>
    <col min="11779" max="11779" width="37.375" style="48" customWidth="1"/>
    <col min="11780" max="11780" width="22.125" style="48" customWidth="1"/>
    <col min="11781" max="11781" width="9" style="48" bestFit="1" customWidth="1"/>
    <col min="11782" max="11783" width="10.375" style="48" bestFit="1" customWidth="1"/>
    <col min="11784" max="11802" width="9" style="48"/>
    <col min="11803" max="11803" width="14.375" style="48" customWidth="1"/>
    <col min="11804" max="12032" width="9" style="48"/>
    <col min="12033" max="12033" width="9.375" style="48" customWidth="1"/>
    <col min="12034" max="12034" width="11.125" style="48" customWidth="1"/>
    <col min="12035" max="12035" width="37.375" style="48" customWidth="1"/>
    <col min="12036" max="12036" width="22.125" style="48" customWidth="1"/>
    <col min="12037" max="12037" width="9" style="48" bestFit="1" customWidth="1"/>
    <col min="12038" max="12039" width="10.375" style="48" bestFit="1" customWidth="1"/>
    <col min="12040" max="12058" width="9" style="48"/>
    <col min="12059" max="12059" width="14.375" style="48" customWidth="1"/>
    <col min="12060" max="12288" width="9" style="48"/>
    <col min="12289" max="12289" width="9.375" style="48" customWidth="1"/>
    <col min="12290" max="12290" width="11.125" style="48" customWidth="1"/>
    <col min="12291" max="12291" width="37.375" style="48" customWidth="1"/>
    <col min="12292" max="12292" width="22.125" style="48" customWidth="1"/>
    <col min="12293" max="12293" width="9" style="48" bestFit="1" customWidth="1"/>
    <col min="12294" max="12295" width="10.375" style="48" bestFit="1" customWidth="1"/>
    <col min="12296" max="12314" width="9" style="48"/>
    <col min="12315" max="12315" width="14.375" style="48" customWidth="1"/>
    <col min="12316" max="12544" width="9" style="48"/>
    <col min="12545" max="12545" width="9.375" style="48" customWidth="1"/>
    <col min="12546" max="12546" width="11.125" style="48" customWidth="1"/>
    <col min="12547" max="12547" width="37.375" style="48" customWidth="1"/>
    <col min="12548" max="12548" width="22.125" style="48" customWidth="1"/>
    <col min="12549" max="12549" width="9" style="48" bestFit="1" customWidth="1"/>
    <col min="12550" max="12551" width="10.375" style="48" bestFit="1" customWidth="1"/>
    <col min="12552" max="12570" width="9" style="48"/>
    <col min="12571" max="12571" width="14.375" style="48" customWidth="1"/>
    <col min="12572" max="12800" width="9" style="48"/>
    <col min="12801" max="12801" width="9.375" style="48" customWidth="1"/>
    <col min="12802" max="12802" width="11.125" style="48" customWidth="1"/>
    <col min="12803" max="12803" width="37.375" style="48" customWidth="1"/>
    <col min="12804" max="12804" width="22.125" style="48" customWidth="1"/>
    <col min="12805" max="12805" width="9" style="48" bestFit="1" customWidth="1"/>
    <col min="12806" max="12807" width="10.375" style="48" bestFit="1" customWidth="1"/>
    <col min="12808" max="12826" width="9" style="48"/>
    <col min="12827" max="12827" width="14.375" style="48" customWidth="1"/>
    <col min="12828" max="13056" width="9" style="48"/>
    <col min="13057" max="13057" width="9.375" style="48" customWidth="1"/>
    <col min="13058" max="13058" width="11.125" style="48" customWidth="1"/>
    <col min="13059" max="13059" width="37.375" style="48" customWidth="1"/>
    <col min="13060" max="13060" width="22.125" style="48" customWidth="1"/>
    <col min="13061" max="13061" width="9" style="48" bestFit="1" customWidth="1"/>
    <col min="13062" max="13063" width="10.375" style="48" bestFit="1" customWidth="1"/>
    <col min="13064" max="13082" width="9" style="48"/>
    <col min="13083" max="13083" width="14.375" style="48" customWidth="1"/>
    <col min="13084" max="13312" width="9" style="48"/>
    <col min="13313" max="13313" width="9.375" style="48" customWidth="1"/>
    <col min="13314" max="13314" width="11.125" style="48" customWidth="1"/>
    <col min="13315" max="13315" width="37.375" style="48" customWidth="1"/>
    <col min="13316" max="13316" width="22.125" style="48" customWidth="1"/>
    <col min="13317" max="13317" width="9" style="48" bestFit="1" customWidth="1"/>
    <col min="13318" max="13319" width="10.375" style="48" bestFit="1" customWidth="1"/>
    <col min="13320" max="13338" width="9" style="48"/>
    <col min="13339" max="13339" width="14.375" style="48" customWidth="1"/>
    <col min="13340" max="13568" width="9" style="48"/>
    <col min="13569" max="13569" width="9.375" style="48" customWidth="1"/>
    <col min="13570" max="13570" width="11.125" style="48" customWidth="1"/>
    <col min="13571" max="13571" width="37.375" style="48" customWidth="1"/>
    <col min="13572" max="13572" width="22.125" style="48" customWidth="1"/>
    <col min="13573" max="13573" width="9" style="48" bestFit="1" customWidth="1"/>
    <col min="13574" max="13575" width="10.375" style="48" bestFit="1" customWidth="1"/>
    <col min="13576" max="13594" width="9" style="48"/>
    <col min="13595" max="13595" width="14.375" style="48" customWidth="1"/>
    <col min="13596" max="13824" width="9" style="48"/>
    <col min="13825" max="13825" width="9.375" style="48" customWidth="1"/>
    <col min="13826" max="13826" width="11.125" style="48" customWidth="1"/>
    <col min="13827" max="13827" width="37.375" style="48" customWidth="1"/>
    <col min="13828" max="13828" width="22.125" style="48" customWidth="1"/>
    <col min="13829" max="13829" width="9" style="48" bestFit="1" customWidth="1"/>
    <col min="13830" max="13831" width="10.375" style="48" bestFit="1" customWidth="1"/>
    <col min="13832" max="13850" width="9" style="48"/>
    <col min="13851" max="13851" width="14.375" style="48" customWidth="1"/>
    <col min="13852" max="14080" width="9" style="48"/>
    <col min="14081" max="14081" width="9.375" style="48" customWidth="1"/>
    <col min="14082" max="14082" width="11.125" style="48" customWidth="1"/>
    <col min="14083" max="14083" width="37.375" style="48" customWidth="1"/>
    <col min="14084" max="14084" width="22.125" style="48" customWidth="1"/>
    <col min="14085" max="14085" width="9" style="48" bestFit="1" customWidth="1"/>
    <col min="14086" max="14087" width="10.375" style="48" bestFit="1" customWidth="1"/>
    <col min="14088" max="14106" width="9" style="48"/>
    <col min="14107" max="14107" width="14.375" style="48" customWidth="1"/>
    <col min="14108" max="14336" width="9" style="48"/>
    <col min="14337" max="14337" width="9.375" style="48" customWidth="1"/>
    <col min="14338" max="14338" width="11.125" style="48" customWidth="1"/>
    <col min="14339" max="14339" width="37.375" style="48" customWidth="1"/>
    <col min="14340" max="14340" width="22.125" style="48" customWidth="1"/>
    <col min="14341" max="14341" width="9" style="48" bestFit="1" customWidth="1"/>
    <col min="14342" max="14343" width="10.375" style="48" bestFit="1" customWidth="1"/>
    <col min="14344" max="14362" width="9" style="48"/>
    <col min="14363" max="14363" width="14.375" style="48" customWidth="1"/>
    <col min="14364" max="14592" width="9" style="48"/>
    <col min="14593" max="14593" width="9.375" style="48" customWidth="1"/>
    <col min="14594" max="14594" width="11.125" style="48" customWidth="1"/>
    <col min="14595" max="14595" width="37.375" style="48" customWidth="1"/>
    <col min="14596" max="14596" width="22.125" style="48" customWidth="1"/>
    <col min="14597" max="14597" width="9" style="48" bestFit="1" customWidth="1"/>
    <col min="14598" max="14599" width="10.375" style="48" bestFit="1" customWidth="1"/>
    <col min="14600" max="14618" width="9" style="48"/>
    <col min="14619" max="14619" width="14.375" style="48" customWidth="1"/>
    <col min="14620" max="14848" width="9" style="48"/>
    <col min="14849" max="14849" width="9.375" style="48" customWidth="1"/>
    <col min="14850" max="14850" width="11.125" style="48" customWidth="1"/>
    <col min="14851" max="14851" width="37.375" style="48" customWidth="1"/>
    <col min="14852" max="14852" width="22.125" style="48" customWidth="1"/>
    <col min="14853" max="14853" width="9" style="48" bestFit="1" customWidth="1"/>
    <col min="14854" max="14855" width="10.375" style="48" bestFit="1" customWidth="1"/>
    <col min="14856" max="14874" width="9" style="48"/>
    <col min="14875" max="14875" width="14.375" style="48" customWidth="1"/>
    <col min="14876" max="15104" width="9" style="48"/>
    <col min="15105" max="15105" width="9.375" style="48" customWidth="1"/>
    <col min="15106" max="15106" width="11.125" style="48" customWidth="1"/>
    <col min="15107" max="15107" width="37.375" style="48" customWidth="1"/>
    <col min="15108" max="15108" width="22.125" style="48" customWidth="1"/>
    <col min="15109" max="15109" width="9" style="48" bestFit="1" customWidth="1"/>
    <col min="15110" max="15111" width="10.375" style="48" bestFit="1" customWidth="1"/>
    <col min="15112" max="15130" width="9" style="48"/>
    <col min="15131" max="15131" width="14.375" style="48" customWidth="1"/>
    <col min="15132" max="15360" width="9" style="48"/>
    <col min="15361" max="15361" width="9.375" style="48" customWidth="1"/>
    <col min="15362" max="15362" width="11.125" style="48" customWidth="1"/>
    <col min="15363" max="15363" width="37.375" style="48" customWidth="1"/>
    <col min="15364" max="15364" width="22.125" style="48" customWidth="1"/>
    <col min="15365" max="15365" width="9" style="48" bestFit="1" customWidth="1"/>
    <col min="15366" max="15367" width="10.375" style="48" bestFit="1" customWidth="1"/>
    <col min="15368" max="15386" width="9" style="48"/>
    <col min="15387" max="15387" width="14.375" style="48" customWidth="1"/>
    <col min="15388" max="15616" width="9" style="48"/>
    <col min="15617" max="15617" width="9.375" style="48" customWidth="1"/>
    <col min="15618" max="15618" width="11.125" style="48" customWidth="1"/>
    <col min="15619" max="15619" width="37.375" style="48" customWidth="1"/>
    <col min="15620" max="15620" width="22.125" style="48" customWidth="1"/>
    <col min="15621" max="15621" width="9" style="48" bestFit="1" customWidth="1"/>
    <col min="15622" max="15623" width="10.375" style="48" bestFit="1" customWidth="1"/>
    <col min="15624" max="15642" width="9" style="48"/>
    <col min="15643" max="15643" width="14.375" style="48" customWidth="1"/>
    <col min="15644" max="15872" width="9" style="48"/>
    <col min="15873" max="15873" width="9.375" style="48" customWidth="1"/>
    <col min="15874" max="15874" width="11.125" style="48" customWidth="1"/>
    <col min="15875" max="15875" width="37.375" style="48" customWidth="1"/>
    <col min="15876" max="15876" width="22.125" style="48" customWidth="1"/>
    <col min="15877" max="15877" width="9" style="48" bestFit="1" customWidth="1"/>
    <col min="15878" max="15879" width="10.375" style="48" bestFit="1" customWidth="1"/>
    <col min="15880" max="15898" width="9" style="48"/>
    <col min="15899" max="15899" width="14.375" style="48" customWidth="1"/>
    <col min="15900" max="16128" width="9" style="48"/>
    <col min="16129" max="16129" width="9.375" style="48" customWidth="1"/>
    <col min="16130" max="16130" width="11.125" style="48" customWidth="1"/>
    <col min="16131" max="16131" width="37.375" style="48" customWidth="1"/>
    <col min="16132" max="16132" width="22.125" style="48" customWidth="1"/>
    <col min="16133" max="16133" width="9" style="48" bestFit="1" customWidth="1"/>
    <col min="16134" max="16135" width="10.375" style="48" bestFit="1" customWidth="1"/>
    <col min="16136" max="16154" width="9" style="48"/>
    <col min="16155" max="16155" width="14.375" style="48" customWidth="1"/>
    <col min="16156" max="16384" width="9" style="48"/>
  </cols>
  <sheetData>
    <row r="1" spans="1:27" s="28" customFormat="1" ht="30" customHeight="1" x14ac:dyDescent="0.4">
      <c r="A1" s="1752" t="s">
        <v>814</v>
      </c>
      <c r="B1" s="1752"/>
      <c r="C1" s="1752"/>
      <c r="D1" s="1752"/>
    </row>
    <row r="2" spans="1:27" s="28" customFormat="1" ht="30" customHeight="1" x14ac:dyDescent="0.4">
      <c r="A2" s="1752" t="s">
        <v>815</v>
      </c>
      <c r="B2" s="1752"/>
      <c r="C2" s="1752"/>
      <c r="D2" s="1752"/>
    </row>
    <row r="3" spans="1:27" ht="83.25" customHeight="1" x14ac:dyDescent="0.35">
      <c r="A3" s="1754" t="s">
        <v>423</v>
      </c>
      <c r="B3" s="1755"/>
      <c r="C3" s="1758" t="s">
        <v>424</v>
      </c>
      <c r="D3" s="1750" t="s">
        <v>686</v>
      </c>
    </row>
    <row r="4" spans="1:27" ht="30" customHeight="1" x14ac:dyDescent="0.35">
      <c r="A4" s="1756"/>
      <c r="B4" s="1757"/>
      <c r="C4" s="1759"/>
      <c r="D4" s="1751"/>
    </row>
    <row r="5" spans="1:27" hidden="1" x14ac:dyDescent="0.35">
      <c r="A5" s="121">
        <v>2527</v>
      </c>
      <c r="B5" s="122" t="s">
        <v>278</v>
      </c>
      <c r="C5" s="123">
        <v>19496</v>
      </c>
      <c r="D5" s="124"/>
    </row>
    <row r="6" spans="1:27" hidden="1" x14ac:dyDescent="0.35">
      <c r="A6" s="121">
        <v>2528</v>
      </c>
      <c r="B6" s="122" t="s">
        <v>279</v>
      </c>
      <c r="C6" s="123">
        <v>20718</v>
      </c>
      <c r="D6" s="124">
        <v>6.2679524004924083</v>
      </c>
    </row>
    <row r="7" spans="1:27" hidden="1" x14ac:dyDescent="0.35">
      <c r="A7" s="121">
        <v>2529</v>
      </c>
      <c r="B7" s="122" t="s">
        <v>280</v>
      </c>
      <c r="C7" s="125">
        <v>22376</v>
      </c>
      <c r="D7" s="126">
        <v>8.0027029636065254</v>
      </c>
    </row>
    <row r="8" spans="1:27" hidden="1" x14ac:dyDescent="0.35">
      <c r="A8" s="121">
        <v>2530</v>
      </c>
      <c r="B8" s="122" t="s">
        <v>281</v>
      </c>
      <c r="C8" s="125">
        <v>26165</v>
      </c>
      <c r="D8" s="126">
        <v>16.933321415802645</v>
      </c>
    </row>
    <row r="9" spans="1:27" hidden="1" x14ac:dyDescent="0.35">
      <c r="A9" s="121">
        <v>2531</v>
      </c>
      <c r="B9" s="122" t="s">
        <v>282</v>
      </c>
      <c r="C9" s="125">
        <v>35595</v>
      </c>
      <c r="D9" s="126">
        <v>36.040512134530864</v>
      </c>
      <c r="AA9" s="48">
        <v>8.9075240000000004</v>
      </c>
    </row>
    <row r="10" spans="1:27" hidden="1" x14ac:dyDescent="0.35">
      <c r="A10" s="121">
        <v>2532</v>
      </c>
      <c r="B10" s="122" t="s">
        <v>283</v>
      </c>
      <c r="C10" s="125">
        <v>44155</v>
      </c>
      <c r="D10" s="126">
        <v>24.048321393454138</v>
      </c>
      <c r="AA10" s="48">
        <v>-8.9075240000000004</v>
      </c>
    </row>
    <row r="11" spans="1:27" hidden="1" x14ac:dyDescent="0.35">
      <c r="A11" s="121">
        <v>2533</v>
      </c>
      <c r="B11" s="122" t="s">
        <v>284</v>
      </c>
      <c r="C11" s="125">
        <v>61098</v>
      </c>
      <c r="D11" s="126">
        <v>38.371645340278562</v>
      </c>
    </row>
    <row r="12" spans="1:27" hidden="1" x14ac:dyDescent="0.35">
      <c r="A12" s="121">
        <v>2534</v>
      </c>
      <c r="B12" s="122" t="s">
        <v>285</v>
      </c>
      <c r="C12" s="125">
        <v>72856</v>
      </c>
      <c r="D12" s="126">
        <v>19.244492454744837</v>
      </c>
    </row>
    <row r="13" spans="1:27" hidden="1" x14ac:dyDescent="0.35">
      <c r="A13" s="121">
        <v>2535</v>
      </c>
      <c r="B13" s="122" t="s">
        <v>286</v>
      </c>
      <c r="C13" s="125">
        <v>87759</v>
      </c>
      <c r="D13" s="126">
        <v>20.4554189085319</v>
      </c>
    </row>
    <row r="14" spans="1:27" hidden="1" x14ac:dyDescent="0.35">
      <c r="A14" s="121">
        <v>2536</v>
      </c>
      <c r="B14" s="122" t="s">
        <v>287</v>
      </c>
      <c r="C14" s="125">
        <v>104179</v>
      </c>
      <c r="D14" s="126">
        <v>18.710331703870828</v>
      </c>
    </row>
    <row r="15" spans="1:27" hidden="1" x14ac:dyDescent="0.35">
      <c r="A15" s="121">
        <v>2537</v>
      </c>
      <c r="B15" s="122" t="s">
        <v>288</v>
      </c>
      <c r="C15" s="125">
        <v>111048</v>
      </c>
      <c r="D15" s="126">
        <v>6.5934593344148054</v>
      </c>
    </row>
    <row r="16" spans="1:27" hidden="1" x14ac:dyDescent="0.35">
      <c r="A16" s="121">
        <v>2538</v>
      </c>
      <c r="B16" s="122" t="s">
        <v>289</v>
      </c>
      <c r="C16" s="125">
        <v>119610</v>
      </c>
      <c r="D16" s="126">
        <v>7.7101793818889126</v>
      </c>
    </row>
    <row r="17" spans="1:4" hidden="1" x14ac:dyDescent="0.35">
      <c r="A17" s="121">
        <v>2539</v>
      </c>
      <c r="B17" s="122" t="s">
        <v>290</v>
      </c>
      <c r="C17" s="125">
        <v>129602</v>
      </c>
      <c r="D17" s="126">
        <v>8.3538165705208591</v>
      </c>
    </row>
    <row r="18" spans="1:4" hidden="1" x14ac:dyDescent="0.35">
      <c r="A18" s="121">
        <v>2540</v>
      </c>
      <c r="B18" s="122" t="s">
        <v>291</v>
      </c>
      <c r="C18" s="125">
        <v>151896</v>
      </c>
      <c r="D18" s="126">
        <v>17.201895032484067</v>
      </c>
    </row>
    <row r="19" spans="1:4" hidden="1" x14ac:dyDescent="0.35">
      <c r="A19" s="121">
        <v>2541</v>
      </c>
      <c r="B19" s="122" t="s">
        <v>292</v>
      </c>
      <c r="C19" s="125">
        <v>184437</v>
      </c>
      <c r="D19" s="126">
        <v>21.423210617791121</v>
      </c>
    </row>
    <row r="20" spans="1:4" hidden="1" x14ac:dyDescent="0.35">
      <c r="A20" s="121">
        <v>2542</v>
      </c>
      <c r="B20" s="122" t="s">
        <v>293</v>
      </c>
      <c r="C20" s="125">
        <v>217548</v>
      </c>
      <c r="D20" s="126">
        <v>17.952471575659981</v>
      </c>
    </row>
    <row r="21" spans="1:4" hidden="1" x14ac:dyDescent="0.35">
      <c r="A21" s="121">
        <v>2543</v>
      </c>
      <c r="B21" s="122" t="s">
        <v>294</v>
      </c>
      <c r="C21" s="125">
        <v>279896</v>
      </c>
      <c r="D21" s="126">
        <v>28.659422288414511</v>
      </c>
    </row>
    <row r="22" spans="1:4" hidden="1" x14ac:dyDescent="0.35">
      <c r="A22" s="121">
        <v>2544</v>
      </c>
      <c r="B22" s="122" t="s">
        <v>295</v>
      </c>
      <c r="C22" s="125">
        <v>329079</v>
      </c>
      <c r="D22" s="126">
        <v>17.571883842570099</v>
      </c>
    </row>
    <row r="23" spans="1:4" hidden="1" x14ac:dyDescent="0.35">
      <c r="A23" s="121">
        <v>2546</v>
      </c>
      <c r="B23" s="122" t="s">
        <v>296</v>
      </c>
      <c r="C23" s="125">
        <v>438237</v>
      </c>
      <c r="D23" s="126">
        <v>33.170758389322927</v>
      </c>
    </row>
    <row r="24" spans="1:4" hidden="1" x14ac:dyDescent="0.35">
      <c r="A24" s="121">
        <v>2547</v>
      </c>
      <c r="B24" s="122" t="s">
        <v>297</v>
      </c>
      <c r="C24" s="125">
        <v>229160</v>
      </c>
      <c r="D24" s="126">
        <v>-47.708659926021767</v>
      </c>
    </row>
    <row r="25" spans="1:4" hidden="1" x14ac:dyDescent="0.35">
      <c r="A25" s="121">
        <v>2548</v>
      </c>
      <c r="B25" s="122" t="s">
        <v>298</v>
      </c>
      <c r="C25" s="125">
        <v>266763</v>
      </c>
      <c r="D25" s="126">
        <v>16.409059172630478</v>
      </c>
    </row>
    <row r="26" spans="1:4" hidden="1" x14ac:dyDescent="0.35">
      <c r="A26" s="121">
        <v>2549</v>
      </c>
      <c r="B26" s="122" t="s">
        <v>299</v>
      </c>
      <c r="C26" s="125">
        <v>293192</v>
      </c>
      <c r="D26" s="126">
        <v>9.9072959893238561</v>
      </c>
    </row>
    <row r="27" spans="1:4" hidden="1" x14ac:dyDescent="0.35">
      <c r="A27" s="121">
        <v>2550</v>
      </c>
      <c r="B27" s="122" t="s">
        <v>300</v>
      </c>
      <c r="C27" s="125">
        <v>324858</v>
      </c>
      <c r="D27" s="126">
        <v>10.800431116810827</v>
      </c>
    </row>
    <row r="28" spans="1:4" hidden="1" x14ac:dyDescent="0.35">
      <c r="A28" s="121">
        <v>2551</v>
      </c>
      <c r="B28" s="122" t="s">
        <v>301</v>
      </c>
      <c r="C28" s="125">
        <v>333468</v>
      </c>
      <c r="D28" s="126">
        <v>2.6503887852538646</v>
      </c>
    </row>
    <row r="29" spans="1:4" ht="23.25" hidden="1" x14ac:dyDescent="0.35">
      <c r="A29" s="127">
        <v>2552</v>
      </c>
      <c r="B29" s="128" t="s">
        <v>302</v>
      </c>
      <c r="C29" s="129">
        <v>289983</v>
      </c>
      <c r="D29" s="254">
        <v>-13.040231746374465</v>
      </c>
    </row>
    <row r="30" spans="1:4" ht="23.25" hidden="1" x14ac:dyDescent="0.35">
      <c r="A30" s="130">
        <v>2553</v>
      </c>
      <c r="B30" s="131" t="s">
        <v>303</v>
      </c>
      <c r="C30" s="132">
        <v>259766</v>
      </c>
      <c r="D30" s="255">
        <v>-10.420266015594018</v>
      </c>
    </row>
    <row r="31" spans="1:4" ht="26.25" hidden="1" customHeight="1" x14ac:dyDescent="0.35">
      <c r="A31" s="130">
        <v>2554</v>
      </c>
      <c r="B31" s="133" t="s">
        <v>304</v>
      </c>
      <c r="C31" s="132">
        <v>269022</v>
      </c>
      <c r="D31" s="255">
        <v>3.5632068861975776</v>
      </c>
    </row>
    <row r="32" spans="1:4" ht="26.25" hidden="1" customHeight="1" x14ac:dyDescent="0.35">
      <c r="A32" s="130">
        <v>2555</v>
      </c>
      <c r="B32" s="133" t="s">
        <v>305</v>
      </c>
      <c r="C32" s="132">
        <v>279556</v>
      </c>
      <c r="D32" s="255">
        <v>3.915664889860309</v>
      </c>
    </row>
    <row r="33" spans="1:7" ht="26.25" hidden="1" customHeight="1" x14ac:dyDescent="0.35">
      <c r="A33" s="130">
        <v>2556</v>
      </c>
      <c r="B33" s="133" t="s">
        <v>306</v>
      </c>
      <c r="C33" s="132">
        <v>272817</v>
      </c>
      <c r="D33" s="551">
        <v>-2.4106082502253572</v>
      </c>
      <c r="E33" s="134"/>
    </row>
    <row r="34" spans="1:7" ht="26.25" hidden="1" customHeight="1" x14ac:dyDescent="0.35">
      <c r="A34" s="130">
        <v>2557</v>
      </c>
      <c r="B34" s="133" t="s">
        <v>307</v>
      </c>
      <c r="C34" s="132">
        <v>275548</v>
      </c>
      <c r="D34" s="255">
        <v>1.0010373253866145</v>
      </c>
      <c r="E34" s="134"/>
    </row>
    <row r="35" spans="1:7" ht="26.25" hidden="1" customHeight="1" x14ac:dyDescent="0.35">
      <c r="A35" s="130">
        <v>2558</v>
      </c>
      <c r="B35" s="133" t="s">
        <v>310</v>
      </c>
      <c r="C35" s="132">
        <v>275209</v>
      </c>
      <c r="D35" s="551">
        <v>-0.12302756688489845</v>
      </c>
      <c r="E35" s="134"/>
    </row>
    <row r="36" spans="1:7" ht="26.25" hidden="1" customHeight="1" x14ac:dyDescent="0.4">
      <c r="A36" s="130">
        <v>2559</v>
      </c>
      <c r="B36" s="133" t="s">
        <v>635</v>
      </c>
      <c r="C36" s="795">
        <v>274703</v>
      </c>
      <c r="D36" s="797">
        <v>-0.18386026619768975</v>
      </c>
      <c r="E36" s="134"/>
    </row>
    <row r="37" spans="1:7" ht="26.25" hidden="1" customHeight="1" x14ac:dyDescent="0.35">
      <c r="A37" s="1046">
        <v>2560</v>
      </c>
      <c r="B37" s="1047" t="s">
        <v>638</v>
      </c>
      <c r="C37" s="1051">
        <v>274575</v>
      </c>
      <c r="D37" s="1048">
        <v>-4.6595777985679078E-2</v>
      </c>
      <c r="E37" s="134"/>
    </row>
    <row r="38" spans="1:7" ht="26.25" customHeight="1" x14ac:dyDescent="0.35">
      <c r="A38" s="130">
        <v>2561</v>
      </c>
      <c r="B38" s="133" t="s">
        <v>652</v>
      </c>
      <c r="C38" s="1339">
        <v>269489</v>
      </c>
      <c r="D38" s="1049">
        <v>-1.8523172175179823</v>
      </c>
      <c r="E38" s="134"/>
    </row>
    <row r="39" spans="1:7" ht="26.25" customHeight="1" x14ac:dyDescent="0.35">
      <c r="A39" s="130">
        <v>2562</v>
      </c>
      <c r="B39" s="133" t="s">
        <v>662</v>
      </c>
      <c r="C39" s="1339">
        <v>258065</v>
      </c>
      <c r="D39" s="1049">
        <v>-4.2391340648412363</v>
      </c>
      <c r="E39" s="134"/>
    </row>
    <row r="40" spans="1:7" ht="26.25" customHeight="1" x14ac:dyDescent="0.35">
      <c r="A40" s="130">
        <v>2563</v>
      </c>
      <c r="B40" s="133" t="s">
        <v>664</v>
      </c>
      <c r="C40" s="1339">
        <v>243338</v>
      </c>
      <c r="D40" s="1049">
        <v>-5.706701799934125</v>
      </c>
      <c r="E40" s="134"/>
    </row>
    <row r="41" spans="1:7" ht="26.25" customHeight="1" x14ac:dyDescent="0.35">
      <c r="A41" s="130">
        <v>2564</v>
      </c>
      <c r="B41" s="133" t="s">
        <v>693</v>
      </c>
      <c r="C41" s="1339">
        <v>235781</v>
      </c>
      <c r="D41" s="1049">
        <v>-3.1055568797310737</v>
      </c>
      <c r="E41" s="134"/>
    </row>
    <row r="42" spans="1:7" ht="26.25" customHeight="1" x14ac:dyDescent="0.35">
      <c r="A42" s="135">
        <v>2565</v>
      </c>
      <c r="B42" s="584" t="s">
        <v>753</v>
      </c>
      <c r="C42" s="1340">
        <v>235517</v>
      </c>
      <c r="D42" s="1050">
        <v>-0.11196830957541108</v>
      </c>
      <c r="E42" s="134"/>
    </row>
    <row r="43" spans="1:7" ht="26.25" customHeight="1" x14ac:dyDescent="0.35">
      <c r="A43" s="1745"/>
      <c r="B43" s="1745"/>
      <c r="C43" s="1745"/>
      <c r="D43" s="1745"/>
      <c r="E43" s="134"/>
    </row>
    <row r="44" spans="1:7" ht="9" customHeight="1" x14ac:dyDescent="0.35">
      <c r="A44" s="138"/>
      <c r="B44" s="133"/>
      <c r="C44" s="787"/>
      <c r="D44" s="788"/>
      <c r="E44" s="134"/>
    </row>
    <row r="45" spans="1:7" ht="23.25" x14ac:dyDescent="0.35">
      <c r="A45" s="796" t="s">
        <v>425</v>
      </c>
      <c r="D45" s="137"/>
    </row>
    <row r="46" spans="1:7" ht="23.25" x14ac:dyDescent="0.35">
      <c r="A46" s="796" t="s">
        <v>426</v>
      </c>
      <c r="F46" s="134"/>
      <c r="G46" s="134"/>
    </row>
    <row r="47" spans="1:7" x14ac:dyDescent="0.35">
      <c r="A47" s="136"/>
      <c r="F47" s="134"/>
      <c r="G47" s="134"/>
    </row>
    <row r="49" spans="1:8" s="138" customFormat="1" ht="30" customHeight="1" x14ac:dyDescent="0.35">
      <c r="A49" s="1752" t="s">
        <v>816</v>
      </c>
      <c r="B49" s="1752"/>
      <c r="C49" s="1752"/>
      <c r="D49" s="1752"/>
    </row>
    <row r="50" spans="1:8" s="138" customFormat="1" ht="30" customHeight="1" x14ac:dyDescent="0.35">
      <c r="A50" s="1753" t="s">
        <v>817</v>
      </c>
      <c r="B50" s="1753"/>
      <c r="C50" s="1753"/>
      <c r="D50" s="1753"/>
    </row>
    <row r="51" spans="1:8" ht="30" customHeight="1" x14ac:dyDescent="0.35">
      <c r="A51" s="1746" t="s">
        <v>423</v>
      </c>
      <c r="B51" s="1747"/>
      <c r="C51" s="1720" t="s">
        <v>427</v>
      </c>
      <c r="D51" s="1750" t="s">
        <v>686</v>
      </c>
      <c r="H51" s="48" t="s">
        <v>180</v>
      </c>
    </row>
    <row r="52" spans="1:8" ht="30" customHeight="1" x14ac:dyDescent="0.35">
      <c r="A52" s="1748"/>
      <c r="B52" s="1749"/>
      <c r="C52" s="1721"/>
      <c r="D52" s="1751"/>
    </row>
    <row r="53" spans="1:8" hidden="1" x14ac:dyDescent="0.35">
      <c r="A53" s="121">
        <v>2527</v>
      </c>
      <c r="B53" s="122" t="s">
        <v>278</v>
      </c>
      <c r="C53" s="123">
        <v>725</v>
      </c>
      <c r="D53" s="124"/>
    </row>
    <row r="54" spans="1:8" hidden="1" x14ac:dyDescent="0.35">
      <c r="A54" s="121">
        <v>2528</v>
      </c>
      <c r="B54" s="122" t="s">
        <v>279</v>
      </c>
      <c r="C54" s="123">
        <v>877</v>
      </c>
      <c r="D54" s="124">
        <v>20.96551724137931</v>
      </c>
    </row>
    <row r="55" spans="1:8" hidden="1" x14ac:dyDescent="0.35">
      <c r="A55" s="121">
        <v>2529</v>
      </c>
      <c r="B55" s="122" t="s">
        <v>280</v>
      </c>
      <c r="C55" s="125">
        <v>1183</v>
      </c>
      <c r="D55" s="139">
        <v>34.89167616875713</v>
      </c>
    </row>
    <row r="56" spans="1:8" hidden="1" x14ac:dyDescent="0.35">
      <c r="A56" s="121">
        <v>2530</v>
      </c>
      <c r="B56" s="122" t="s">
        <v>281</v>
      </c>
      <c r="C56" s="125">
        <v>1292</v>
      </c>
      <c r="D56" s="139">
        <v>9.2138630600169069</v>
      </c>
    </row>
    <row r="57" spans="1:8" hidden="1" x14ac:dyDescent="0.35">
      <c r="A57" s="121">
        <v>2531</v>
      </c>
      <c r="B57" s="122" t="s">
        <v>282</v>
      </c>
      <c r="C57" s="125">
        <v>1241</v>
      </c>
      <c r="D57" s="139">
        <v>-3.9473684210526314</v>
      </c>
    </row>
    <row r="58" spans="1:8" hidden="1" x14ac:dyDescent="0.35">
      <c r="A58" s="121">
        <v>2532</v>
      </c>
      <c r="B58" s="122" t="s">
        <v>283</v>
      </c>
      <c r="C58" s="125">
        <v>1290</v>
      </c>
      <c r="D58" s="139">
        <v>3.9484286865431102</v>
      </c>
    </row>
    <row r="59" spans="1:8" hidden="1" x14ac:dyDescent="0.35">
      <c r="A59" s="121">
        <v>2533</v>
      </c>
      <c r="B59" s="122" t="s">
        <v>284</v>
      </c>
      <c r="C59" s="125">
        <v>1363</v>
      </c>
      <c r="D59" s="139">
        <v>5.6589147286821708</v>
      </c>
    </row>
    <row r="60" spans="1:8" hidden="1" x14ac:dyDescent="0.35">
      <c r="A60" s="121">
        <v>2534</v>
      </c>
      <c r="B60" s="122" t="s">
        <v>285</v>
      </c>
      <c r="C60" s="125">
        <v>1411</v>
      </c>
      <c r="D60" s="139">
        <v>3.5216434336023479</v>
      </c>
    </row>
    <row r="61" spans="1:8" hidden="1" x14ac:dyDescent="0.35">
      <c r="A61" s="121">
        <v>2535</v>
      </c>
      <c r="B61" s="122" t="s">
        <v>286</v>
      </c>
      <c r="C61" s="125">
        <v>1539</v>
      </c>
      <c r="D61" s="139">
        <v>9.0715804394046771</v>
      </c>
    </row>
    <row r="62" spans="1:8" hidden="1" x14ac:dyDescent="0.35">
      <c r="A62" s="121">
        <v>2536</v>
      </c>
      <c r="B62" s="122" t="s">
        <v>287</v>
      </c>
      <c r="C62" s="125">
        <v>1582</v>
      </c>
      <c r="D62" s="139">
        <v>2.7940220922677064</v>
      </c>
    </row>
    <row r="63" spans="1:8" hidden="1" x14ac:dyDescent="0.35">
      <c r="A63" s="121">
        <v>2537</v>
      </c>
      <c r="B63" s="122" t="s">
        <v>288</v>
      </c>
      <c r="C63" s="125">
        <v>1599</v>
      </c>
      <c r="D63" s="139">
        <v>1.0745891276864727</v>
      </c>
    </row>
    <row r="64" spans="1:8" hidden="1" x14ac:dyDescent="0.35">
      <c r="A64" s="121">
        <v>2538</v>
      </c>
      <c r="B64" s="122" t="s">
        <v>289</v>
      </c>
      <c r="C64" s="125">
        <v>1713</v>
      </c>
      <c r="D64" s="139">
        <v>7.1294559099437151</v>
      </c>
    </row>
    <row r="65" spans="1:27" hidden="1" x14ac:dyDescent="0.35">
      <c r="A65" s="121">
        <v>2539</v>
      </c>
      <c r="B65" s="122" t="s">
        <v>290</v>
      </c>
      <c r="C65" s="125">
        <v>1788</v>
      </c>
      <c r="D65" s="139">
        <v>4.3782837127845884</v>
      </c>
    </row>
    <row r="66" spans="1:27" hidden="1" x14ac:dyDescent="0.35">
      <c r="A66" s="121">
        <v>2540</v>
      </c>
      <c r="B66" s="122" t="s">
        <v>291</v>
      </c>
      <c r="C66" s="125">
        <v>1818</v>
      </c>
      <c r="D66" s="139">
        <v>1.6778523489932886</v>
      </c>
    </row>
    <row r="67" spans="1:27" hidden="1" x14ac:dyDescent="0.35">
      <c r="A67" s="121">
        <v>2541</v>
      </c>
      <c r="B67" s="122" t="s">
        <v>292</v>
      </c>
      <c r="C67" s="125">
        <v>1908</v>
      </c>
      <c r="D67" s="139">
        <v>4.9504950495049505</v>
      </c>
    </row>
    <row r="68" spans="1:27" hidden="1" x14ac:dyDescent="0.35">
      <c r="A68" s="121">
        <v>2542</v>
      </c>
      <c r="B68" s="122" t="s">
        <v>293</v>
      </c>
      <c r="C68" s="125">
        <v>2009</v>
      </c>
      <c r="D68" s="139">
        <v>5.2935010482180296</v>
      </c>
    </row>
    <row r="69" spans="1:27" hidden="1" x14ac:dyDescent="0.35">
      <c r="A69" s="121">
        <v>2543</v>
      </c>
      <c r="B69" s="122" t="s">
        <v>294</v>
      </c>
      <c r="C69" s="125">
        <v>1005</v>
      </c>
      <c r="D69" s="139">
        <v>-49.975111996017922</v>
      </c>
    </row>
    <row r="70" spans="1:27" hidden="1" x14ac:dyDescent="0.35">
      <c r="A70" s="121">
        <v>2544</v>
      </c>
      <c r="B70" s="122" t="s">
        <v>295</v>
      </c>
      <c r="C70" s="125">
        <v>1302</v>
      </c>
      <c r="D70" s="139">
        <v>29.552238805970148</v>
      </c>
      <c r="Z70" s="48">
        <v>0</v>
      </c>
      <c r="AA70" s="48">
        <v>0</v>
      </c>
    </row>
    <row r="71" spans="1:27" hidden="1" x14ac:dyDescent="0.35">
      <c r="A71" s="121">
        <v>2546</v>
      </c>
      <c r="B71" s="122" t="s">
        <v>296</v>
      </c>
      <c r="C71" s="125">
        <v>3026</v>
      </c>
      <c r="D71" s="139">
        <v>132.41167434715823</v>
      </c>
    </row>
    <row r="72" spans="1:27" hidden="1" x14ac:dyDescent="0.35">
      <c r="A72" s="121">
        <v>2547</v>
      </c>
      <c r="B72" s="122" t="s">
        <v>297</v>
      </c>
      <c r="C72" s="125">
        <v>5574</v>
      </c>
      <c r="D72" s="139">
        <v>84.203569068076675</v>
      </c>
    </row>
    <row r="73" spans="1:27" hidden="1" x14ac:dyDescent="0.35">
      <c r="A73" s="121">
        <v>2548</v>
      </c>
      <c r="B73" s="122" t="s">
        <v>298</v>
      </c>
      <c r="C73" s="125">
        <v>9379</v>
      </c>
      <c r="D73" s="139">
        <v>68.263365626121271</v>
      </c>
    </row>
    <row r="74" spans="1:27" hidden="1" x14ac:dyDescent="0.35">
      <c r="A74" s="121">
        <v>2549</v>
      </c>
      <c r="B74" s="122" t="s">
        <v>299</v>
      </c>
      <c r="C74" s="125">
        <v>12579</v>
      </c>
      <c r="D74" s="139">
        <v>34.118775988911395</v>
      </c>
    </row>
    <row r="75" spans="1:27" hidden="1" x14ac:dyDescent="0.35">
      <c r="A75" s="121">
        <v>2550</v>
      </c>
      <c r="B75" s="122" t="s">
        <v>300</v>
      </c>
      <c r="C75" s="125">
        <v>16527</v>
      </c>
      <c r="D75" s="139">
        <v>31.385642737896493</v>
      </c>
    </row>
    <row r="76" spans="1:27" hidden="1" x14ac:dyDescent="0.35">
      <c r="A76" s="121">
        <v>2551</v>
      </c>
      <c r="B76" s="122" t="s">
        <v>301</v>
      </c>
      <c r="C76" s="125">
        <v>22670</v>
      </c>
      <c r="D76" s="139">
        <v>37.169480244448479</v>
      </c>
      <c r="E76" s="134"/>
    </row>
    <row r="77" spans="1:27" ht="23.25" hidden="1" x14ac:dyDescent="0.35">
      <c r="A77" s="127">
        <v>2552</v>
      </c>
      <c r="B77" s="128" t="s">
        <v>302</v>
      </c>
      <c r="C77" s="129">
        <v>37844</v>
      </c>
      <c r="D77" s="254">
        <v>66.934274371415967</v>
      </c>
      <c r="E77" s="134"/>
    </row>
    <row r="78" spans="1:27" ht="23.25" hidden="1" x14ac:dyDescent="0.35">
      <c r="A78" s="130">
        <v>2553</v>
      </c>
      <c r="B78" s="131" t="s">
        <v>303</v>
      </c>
      <c r="C78" s="132">
        <v>49603</v>
      </c>
      <c r="D78" s="255">
        <v>31.072296797378712</v>
      </c>
      <c r="E78" s="134"/>
    </row>
    <row r="79" spans="1:27" ht="26.25" hidden="1" customHeight="1" x14ac:dyDescent="0.35">
      <c r="A79" s="130">
        <v>2554</v>
      </c>
      <c r="B79" s="133" t="s">
        <v>304</v>
      </c>
      <c r="C79" s="132">
        <v>59773</v>
      </c>
      <c r="D79" s="255">
        <v>20.502792169828439</v>
      </c>
      <c r="E79" s="134"/>
    </row>
    <row r="80" spans="1:27" ht="26.25" hidden="1" customHeight="1" x14ac:dyDescent="0.35">
      <c r="A80" s="130">
        <v>2555</v>
      </c>
      <c r="B80" s="133" t="s">
        <v>305</v>
      </c>
      <c r="C80" s="132">
        <v>69228</v>
      </c>
      <c r="D80" s="255">
        <v>15.818178776370603</v>
      </c>
      <c r="E80" s="134"/>
    </row>
    <row r="81" spans="1:5" ht="26.25" hidden="1" customHeight="1" x14ac:dyDescent="0.35">
      <c r="A81" s="130">
        <v>2556</v>
      </c>
      <c r="B81" s="133" t="s">
        <v>306</v>
      </c>
      <c r="C81" s="132">
        <v>73349</v>
      </c>
      <c r="D81" s="255">
        <v>5.952793667302247</v>
      </c>
      <c r="E81" s="134"/>
    </row>
    <row r="82" spans="1:5" ht="26.25" hidden="1" customHeight="1" x14ac:dyDescent="0.35">
      <c r="A82" s="130">
        <v>2557</v>
      </c>
      <c r="B82" s="133" t="s">
        <v>307</v>
      </c>
      <c r="C82" s="132">
        <v>85053</v>
      </c>
      <c r="D82" s="255">
        <v>15.956591091903094</v>
      </c>
      <c r="E82" s="134"/>
    </row>
    <row r="83" spans="1:5" ht="26.25" hidden="1" customHeight="1" x14ac:dyDescent="0.35">
      <c r="A83" s="130">
        <v>2558</v>
      </c>
      <c r="B83" s="133" t="s">
        <v>310</v>
      </c>
      <c r="C83" s="132">
        <v>93119</v>
      </c>
      <c r="D83" s="255">
        <v>9.4834985244494607</v>
      </c>
      <c r="E83" s="134"/>
    </row>
    <row r="84" spans="1:5" ht="26.25" hidden="1" customHeight="1" x14ac:dyDescent="0.35">
      <c r="A84" s="127">
        <v>2559</v>
      </c>
      <c r="B84" s="1045" t="s">
        <v>635</v>
      </c>
      <c r="C84" s="1051">
        <v>103533</v>
      </c>
      <c r="D84" s="1053">
        <v>11.183539342132111</v>
      </c>
      <c r="E84" s="134"/>
    </row>
    <row r="85" spans="1:5" ht="26.25" hidden="1" customHeight="1" x14ac:dyDescent="0.35">
      <c r="A85" s="130">
        <v>2560</v>
      </c>
      <c r="B85" s="789" t="s">
        <v>638</v>
      </c>
      <c r="C85" s="1052">
        <v>112622</v>
      </c>
      <c r="D85" s="794">
        <v>8.7788434605391519</v>
      </c>
      <c r="E85" s="134"/>
    </row>
    <row r="86" spans="1:5" ht="26.25" customHeight="1" x14ac:dyDescent="0.35">
      <c r="A86" s="130">
        <v>2561</v>
      </c>
      <c r="B86" s="133" t="s">
        <v>652</v>
      </c>
      <c r="C86" s="132">
        <v>119428</v>
      </c>
      <c r="D86" s="255">
        <v>6.0432242368276174</v>
      </c>
      <c r="E86" s="134"/>
    </row>
    <row r="87" spans="1:5" ht="26.25" customHeight="1" x14ac:dyDescent="0.35">
      <c r="A87" s="130">
        <v>2562</v>
      </c>
      <c r="B87" s="133" t="s">
        <v>662</v>
      </c>
      <c r="C87" s="132">
        <v>126786</v>
      </c>
      <c r="D87" s="255">
        <v>6.1610342633218336</v>
      </c>
      <c r="E87" s="134"/>
    </row>
    <row r="88" spans="1:5" ht="26.25" customHeight="1" x14ac:dyDescent="0.35">
      <c r="A88" s="130">
        <v>2563</v>
      </c>
      <c r="B88" s="133" t="s">
        <v>664</v>
      </c>
      <c r="C88" s="132">
        <v>121353</v>
      </c>
      <c r="D88" s="551">
        <v>-4.2851734418626659</v>
      </c>
      <c r="E88" s="134"/>
    </row>
    <row r="89" spans="1:5" ht="26.25" customHeight="1" x14ac:dyDescent="0.35">
      <c r="A89" s="130">
        <v>2564</v>
      </c>
      <c r="B89" s="133" t="s">
        <v>693</v>
      </c>
      <c r="C89" s="132">
        <v>121732</v>
      </c>
      <c r="D89" s="255">
        <v>0.31231201536014769</v>
      </c>
      <c r="E89" s="134"/>
    </row>
    <row r="90" spans="1:5" ht="23.25" customHeight="1" x14ac:dyDescent="0.35">
      <c r="A90" s="135">
        <v>2565</v>
      </c>
      <c r="B90" s="584" t="s">
        <v>753</v>
      </c>
      <c r="C90" s="1337">
        <v>121534</v>
      </c>
      <c r="D90" s="1338">
        <v>-0.1626523839253442</v>
      </c>
      <c r="E90" s="134"/>
    </row>
    <row r="91" spans="1:5" ht="23.25" x14ac:dyDescent="0.35">
      <c r="A91" s="796" t="s">
        <v>425</v>
      </c>
      <c r="D91" s="137"/>
    </row>
    <row r="92" spans="1:5" ht="23.25" x14ac:dyDescent="0.35">
      <c r="A92" s="796" t="s">
        <v>426</v>
      </c>
      <c r="D92" s="137"/>
    </row>
    <row r="93" spans="1:5" x14ac:dyDescent="0.35">
      <c r="D93" s="134"/>
      <c r="E93" s="134"/>
    </row>
    <row r="95" spans="1:5" x14ac:dyDescent="0.35">
      <c r="A95" s="140"/>
      <c r="B95" s="70"/>
      <c r="C95" s="70"/>
      <c r="D95" s="141"/>
    </row>
  </sheetData>
  <mergeCells count="11">
    <mergeCell ref="A1:D1"/>
    <mergeCell ref="A2:D2"/>
    <mergeCell ref="A3:B4"/>
    <mergeCell ref="C3:C4"/>
    <mergeCell ref="D3:D4"/>
    <mergeCell ref="A43:D43"/>
    <mergeCell ref="A51:B52"/>
    <mergeCell ref="C51:C52"/>
    <mergeCell ref="D51:D52"/>
    <mergeCell ref="A49:D49"/>
    <mergeCell ref="A50:D50"/>
  </mergeCells>
  <phoneticPr fontId="90" type="noConversion"/>
  <printOptions horizontalCentered="1" gridLinesSet="0"/>
  <pageMargins left="0.7" right="0.7" top="0.75" bottom="0.75" header="0.3" footer="0.3"/>
  <pageSetup paperSize="9" scale="81" orientation="portrait" horizontalDpi="200" verticalDpi="200" r:id="rId1"/>
  <headerFooter alignWithMargins="0">
    <oddFooter>&amp;C&amp;16 54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6" tint="0.79998168889431442"/>
    <pageSetUpPr fitToPage="1"/>
  </sheetPr>
  <dimension ref="A1:W57"/>
  <sheetViews>
    <sheetView view="pageBreakPreview" topLeftCell="A8" zoomScale="60" zoomScaleNormal="100" workbookViewId="0">
      <selection activeCell="D38" sqref="D38"/>
    </sheetView>
  </sheetViews>
  <sheetFormatPr defaultColWidth="10" defaultRowHeight="17.25" x14ac:dyDescent="0.3"/>
  <cols>
    <col min="1" max="1" width="5.625" style="403" customWidth="1"/>
    <col min="2" max="2" width="8.875" style="403" bestFit="1" customWidth="1"/>
    <col min="3" max="3" width="50.875" style="403" bestFit="1" customWidth="1"/>
    <col min="4" max="4" width="37" style="403" bestFit="1" customWidth="1"/>
    <col min="5" max="5" width="15" style="403" customWidth="1"/>
    <col min="6" max="21" width="10" style="403"/>
    <col min="22" max="23" width="1.625" style="403" bestFit="1" customWidth="1"/>
    <col min="24" max="255" width="10" style="403"/>
    <col min="256" max="256" width="7.125" style="403" customWidth="1"/>
    <col min="257" max="257" width="8.25" style="403" customWidth="1"/>
    <col min="258" max="258" width="35.25" style="403" customWidth="1"/>
    <col min="259" max="259" width="1.625" style="403" customWidth="1"/>
    <col min="260" max="260" width="40.375" style="403" customWidth="1"/>
    <col min="261" max="261" width="15" style="403" customWidth="1"/>
    <col min="262" max="277" width="10" style="403"/>
    <col min="278" max="279" width="1.625" style="403" bestFit="1" customWidth="1"/>
    <col min="280" max="511" width="10" style="403"/>
    <col min="512" max="512" width="7.125" style="403" customWidth="1"/>
    <col min="513" max="513" width="8.25" style="403" customWidth="1"/>
    <col min="514" max="514" width="35.25" style="403" customWidth="1"/>
    <col min="515" max="515" width="1.625" style="403" customWidth="1"/>
    <col min="516" max="516" width="40.375" style="403" customWidth="1"/>
    <col min="517" max="517" width="15" style="403" customWidth="1"/>
    <col min="518" max="533" width="10" style="403"/>
    <col min="534" max="535" width="1.625" style="403" bestFit="1" customWidth="1"/>
    <col min="536" max="767" width="10" style="403"/>
    <col min="768" max="768" width="7.125" style="403" customWidth="1"/>
    <col min="769" max="769" width="8.25" style="403" customWidth="1"/>
    <col min="770" max="770" width="35.25" style="403" customWidth="1"/>
    <col min="771" max="771" width="1.625" style="403" customWidth="1"/>
    <col min="772" max="772" width="40.375" style="403" customWidth="1"/>
    <col min="773" max="773" width="15" style="403" customWidth="1"/>
    <col min="774" max="789" width="10" style="403"/>
    <col min="790" max="791" width="1.625" style="403" bestFit="1" customWidth="1"/>
    <col min="792" max="1023" width="10" style="403"/>
    <col min="1024" max="1024" width="7.125" style="403" customWidth="1"/>
    <col min="1025" max="1025" width="8.25" style="403" customWidth="1"/>
    <col min="1026" max="1026" width="35.25" style="403" customWidth="1"/>
    <col min="1027" max="1027" width="1.625" style="403" customWidth="1"/>
    <col min="1028" max="1028" width="40.375" style="403" customWidth="1"/>
    <col min="1029" max="1029" width="15" style="403" customWidth="1"/>
    <col min="1030" max="1045" width="10" style="403"/>
    <col min="1046" max="1047" width="1.625" style="403" bestFit="1" customWidth="1"/>
    <col min="1048" max="1279" width="10" style="403"/>
    <col min="1280" max="1280" width="7.125" style="403" customWidth="1"/>
    <col min="1281" max="1281" width="8.25" style="403" customWidth="1"/>
    <col min="1282" max="1282" width="35.25" style="403" customWidth="1"/>
    <col min="1283" max="1283" width="1.625" style="403" customWidth="1"/>
    <col min="1284" max="1284" width="40.375" style="403" customWidth="1"/>
    <col min="1285" max="1285" width="15" style="403" customWidth="1"/>
    <col min="1286" max="1301" width="10" style="403"/>
    <col min="1302" max="1303" width="1.625" style="403" bestFit="1" customWidth="1"/>
    <col min="1304" max="1535" width="10" style="403"/>
    <col min="1536" max="1536" width="7.125" style="403" customWidth="1"/>
    <col min="1537" max="1537" width="8.25" style="403" customWidth="1"/>
    <col min="1538" max="1538" width="35.25" style="403" customWidth="1"/>
    <col min="1539" max="1539" width="1.625" style="403" customWidth="1"/>
    <col min="1540" max="1540" width="40.375" style="403" customWidth="1"/>
    <col min="1541" max="1541" width="15" style="403" customWidth="1"/>
    <col min="1542" max="1557" width="10" style="403"/>
    <col min="1558" max="1559" width="1.625" style="403" bestFit="1" customWidth="1"/>
    <col min="1560" max="1791" width="10" style="403"/>
    <col min="1792" max="1792" width="7.125" style="403" customWidth="1"/>
    <col min="1793" max="1793" width="8.25" style="403" customWidth="1"/>
    <col min="1794" max="1794" width="35.25" style="403" customWidth="1"/>
    <col min="1795" max="1795" width="1.625" style="403" customWidth="1"/>
    <col min="1796" max="1796" width="40.375" style="403" customWidth="1"/>
    <col min="1797" max="1797" width="15" style="403" customWidth="1"/>
    <col min="1798" max="1813" width="10" style="403"/>
    <col min="1814" max="1815" width="1.625" style="403" bestFit="1" customWidth="1"/>
    <col min="1816" max="2047" width="10" style="403"/>
    <col min="2048" max="2048" width="7.125" style="403" customWidth="1"/>
    <col min="2049" max="2049" width="8.25" style="403" customWidth="1"/>
    <col min="2050" max="2050" width="35.25" style="403" customWidth="1"/>
    <col min="2051" max="2051" width="1.625" style="403" customWidth="1"/>
    <col min="2052" max="2052" width="40.375" style="403" customWidth="1"/>
    <col min="2053" max="2053" width="15" style="403" customWidth="1"/>
    <col min="2054" max="2069" width="10" style="403"/>
    <col min="2070" max="2071" width="1.625" style="403" bestFit="1" customWidth="1"/>
    <col min="2072" max="2303" width="10" style="403"/>
    <col min="2304" max="2304" width="7.125" style="403" customWidth="1"/>
    <col min="2305" max="2305" width="8.25" style="403" customWidth="1"/>
    <col min="2306" max="2306" width="35.25" style="403" customWidth="1"/>
    <col min="2307" max="2307" width="1.625" style="403" customWidth="1"/>
    <col min="2308" max="2308" width="40.375" style="403" customWidth="1"/>
    <col min="2309" max="2309" width="15" style="403" customWidth="1"/>
    <col min="2310" max="2325" width="10" style="403"/>
    <col min="2326" max="2327" width="1.625" style="403" bestFit="1" customWidth="1"/>
    <col min="2328" max="2559" width="10" style="403"/>
    <col min="2560" max="2560" width="7.125" style="403" customWidth="1"/>
    <col min="2561" max="2561" width="8.25" style="403" customWidth="1"/>
    <col min="2562" max="2562" width="35.25" style="403" customWidth="1"/>
    <col min="2563" max="2563" width="1.625" style="403" customWidth="1"/>
    <col min="2564" max="2564" width="40.375" style="403" customWidth="1"/>
    <col min="2565" max="2565" width="15" style="403" customWidth="1"/>
    <col min="2566" max="2581" width="10" style="403"/>
    <col min="2582" max="2583" width="1.625" style="403" bestFit="1" customWidth="1"/>
    <col min="2584" max="2815" width="10" style="403"/>
    <col min="2816" max="2816" width="7.125" style="403" customWidth="1"/>
    <col min="2817" max="2817" width="8.25" style="403" customWidth="1"/>
    <col min="2818" max="2818" width="35.25" style="403" customWidth="1"/>
    <col min="2819" max="2819" width="1.625" style="403" customWidth="1"/>
    <col min="2820" max="2820" width="40.375" style="403" customWidth="1"/>
    <col min="2821" max="2821" width="15" style="403" customWidth="1"/>
    <col min="2822" max="2837" width="10" style="403"/>
    <col min="2838" max="2839" width="1.625" style="403" bestFit="1" customWidth="1"/>
    <col min="2840" max="3071" width="10" style="403"/>
    <col min="3072" max="3072" width="7.125" style="403" customWidth="1"/>
    <col min="3073" max="3073" width="8.25" style="403" customWidth="1"/>
    <col min="3074" max="3074" width="35.25" style="403" customWidth="1"/>
    <col min="3075" max="3075" width="1.625" style="403" customWidth="1"/>
    <col min="3076" max="3076" width="40.375" style="403" customWidth="1"/>
    <col min="3077" max="3077" width="15" style="403" customWidth="1"/>
    <col min="3078" max="3093" width="10" style="403"/>
    <col min="3094" max="3095" width="1.625" style="403" bestFit="1" customWidth="1"/>
    <col min="3096" max="3327" width="10" style="403"/>
    <col min="3328" max="3328" width="7.125" style="403" customWidth="1"/>
    <col min="3329" max="3329" width="8.25" style="403" customWidth="1"/>
    <col min="3330" max="3330" width="35.25" style="403" customWidth="1"/>
    <col min="3331" max="3331" width="1.625" style="403" customWidth="1"/>
    <col min="3332" max="3332" width="40.375" style="403" customWidth="1"/>
    <col min="3333" max="3333" width="15" style="403" customWidth="1"/>
    <col min="3334" max="3349" width="10" style="403"/>
    <col min="3350" max="3351" width="1.625" style="403" bestFit="1" customWidth="1"/>
    <col min="3352" max="3583" width="10" style="403"/>
    <col min="3584" max="3584" width="7.125" style="403" customWidth="1"/>
    <col min="3585" max="3585" width="8.25" style="403" customWidth="1"/>
    <col min="3586" max="3586" width="35.25" style="403" customWidth="1"/>
    <col min="3587" max="3587" width="1.625" style="403" customWidth="1"/>
    <col min="3588" max="3588" width="40.375" style="403" customWidth="1"/>
    <col min="3589" max="3589" width="15" style="403" customWidth="1"/>
    <col min="3590" max="3605" width="10" style="403"/>
    <col min="3606" max="3607" width="1.625" style="403" bestFit="1" customWidth="1"/>
    <col min="3608" max="3839" width="10" style="403"/>
    <col min="3840" max="3840" width="7.125" style="403" customWidth="1"/>
    <col min="3841" max="3841" width="8.25" style="403" customWidth="1"/>
    <col min="3842" max="3842" width="35.25" style="403" customWidth="1"/>
    <col min="3843" max="3843" width="1.625" style="403" customWidth="1"/>
    <col min="3844" max="3844" width="40.375" style="403" customWidth="1"/>
    <col min="3845" max="3845" width="15" style="403" customWidth="1"/>
    <col min="3846" max="3861" width="10" style="403"/>
    <col min="3862" max="3863" width="1.625" style="403" bestFit="1" customWidth="1"/>
    <col min="3864" max="4095" width="10" style="403"/>
    <col min="4096" max="4096" width="7.125" style="403" customWidth="1"/>
    <col min="4097" max="4097" width="8.25" style="403" customWidth="1"/>
    <col min="4098" max="4098" width="35.25" style="403" customWidth="1"/>
    <col min="4099" max="4099" width="1.625" style="403" customWidth="1"/>
    <col min="4100" max="4100" width="40.375" style="403" customWidth="1"/>
    <col min="4101" max="4101" width="15" style="403" customWidth="1"/>
    <col min="4102" max="4117" width="10" style="403"/>
    <col min="4118" max="4119" width="1.625" style="403" bestFit="1" customWidth="1"/>
    <col min="4120" max="4351" width="10" style="403"/>
    <col min="4352" max="4352" width="7.125" style="403" customWidth="1"/>
    <col min="4353" max="4353" width="8.25" style="403" customWidth="1"/>
    <col min="4354" max="4354" width="35.25" style="403" customWidth="1"/>
    <col min="4355" max="4355" width="1.625" style="403" customWidth="1"/>
    <col min="4356" max="4356" width="40.375" style="403" customWidth="1"/>
    <col min="4357" max="4357" width="15" style="403" customWidth="1"/>
    <col min="4358" max="4373" width="10" style="403"/>
    <col min="4374" max="4375" width="1.625" style="403" bestFit="1" customWidth="1"/>
    <col min="4376" max="4607" width="10" style="403"/>
    <col min="4608" max="4608" width="7.125" style="403" customWidth="1"/>
    <col min="4609" max="4609" width="8.25" style="403" customWidth="1"/>
    <col min="4610" max="4610" width="35.25" style="403" customWidth="1"/>
    <col min="4611" max="4611" width="1.625" style="403" customWidth="1"/>
    <col min="4612" max="4612" width="40.375" style="403" customWidth="1"/>
    <col min="4613" max="4613" width="15" style="403" customWidth="1"/>
    <col min="4614" max="4629" width="10" style="403"/>
    <col min="4630" max="4631" width="1.625" style="403" bestFit="1" customWidth="1"/>
    <col min="4632" max="4863" width="10" style="403"/>
    <col min="4864" max="4864" width="7.125" style="403" customWidth="1"/>
    <col min="4865" max="4865" width="8.25" style="403" customWidth="1"/>
    <col min="4866" max="4866" width="35.25" style="403" customWidth="1"/>
    <col min="4867" max="4867" width="1.625" style="403" customWidth="1"/>
    <col min="4868" max="4868" width="40.375" style="403" customWidth="1"/>
    <col min="4869" max="4869" width="15" style="403" customWidth="1"/>
    <col min="4870" max="4885" width="10" style="403"/>
    <col min="4886" max="4887" width="1.625" style="403" bestFit="1" customWidth="1"/>
    <col min="4888" max="5119" width="10" style="403"/>
    <col min="5120" max="5120" width="7.125" style="403" customWidth="1"/>
    <col min="5121" max="5121" width="8.25" style="403" customWidth="1"/>
    <col min="5122" max="5122" width="35.25" style="403" customWidth="1"/>
    <col min="5123" max="5123" width="1.625" style="403" customWidth="1"/>
    <col min="5124" max="5124" width="40.375" style="403" customWidth="1"/>
    <col min="5125" max="5125" width="15" style="403" customWidth="1"/>
    <col min="5126" max="5141" width="10" style="403"/>
    <col min="5142" max="5143" width="1.625" style="403" bestFit="1" customWidth="1"/>
    <col min="5144" max="5375" width="10" style="403"/>
    <col min="5376" max="5376" width="7.125" style="403" customWidth="1"/>
    <col min="5377" max="5377" width="8.25" style="403" customWidth="1"/>
    <col min="5378" max="5378" width="35.25" style="403" customWidth="1"/>
    <col min="5379" max="5379" width="1.625" style="403" customWidth="1"/>
    <col min="5380" max="5380" width="40.375" style="403" customWidth="1"/>
    <col min="5381" max="5381" width="15" style="403" customWidth="1"/>
    <col min="5382" max="5397" width="10" style="403"/>
    <col min="5398" max="5399" width="1.625" style="403" bestFit="1" customWidth="1"/>
    <col min="5400" max="5631" width="10" style="403"/>
    <col min="5632" max="5632" width="7.125" style="403" customWidth="1"/>
    <col min="5633" max="5633" width="8.25" style="403" customWidth="1"/>
    <col min="5634" max="5634" width="35.25" style="403" customWidth="1"/>
    <col min="5635" max="5635" width="1.625" style="403" customWidth="1"/>
    <col min="5636" max="5636" width="40.375" style="403" customWidth="1"/>
    <col min="5637" max="5637" width="15" style="403" customWidth="1"/>
    <col min="5638" max="5653" width="10" style="403"/>
    <col min="5654" max="5655" width="1.625" style="403" bestFit="1" customWidth="1"/>
    <col min="5656" max="5887" width="10" style="403"/>
    <col min="5888" max="5888" width="7.125" style="403" customWidth="1"/>
    <col min="5889" max="5889" width="8.25" style="403" customWidth="1"/>
    <col min="5890" max="5890" width="35.25" style="403" customWidth="1"/>
    <col min="5891" max="5891" width="1.625" style="403" customWidth="1"/>
    <col min="5892" max="5892" width="40.375" style="403" customWidth="1"/>
    <col min="5893" max="5893" width="15" style="403" customWidth="1"/>
    <col min="5894" max="5909" width="10" style="403"/>
    <col min="5910" max="5911" width="1.625" style="403" bestFit="1" customWidth="1"/>
    <col min="5912" max="6143" width="10" style="403"/>
    <col min="6144" max="6144" width="7.125" style="403" customWidth="1"/>
    <col min="6145" max="6145" width="8.25" style="403" customWidth="1"/>
    <col min="6146" max="6146" width="35.25" style="403" customWidth="1"/>
    <col min="6147" max="6147" width="1.625" style="403" customWidth="1"/>
    <col min="6148" max="6148" width="40.375" style="403" customWidth="1"/>
    <col min="6149" max="6149" width="15" style="403" customWidth="1"/>
    <col min="6150" max="6165" width="10" style="403"/>
    <col min="6166" max="6167" width="1.625" style="403" bestFit="1" customWidth="1"/>
    <col min="6168" max="6399" width="10" style="403"/>
    <col min="6400" max="6400" width="7.125" style="403" customWidth="1"/>
    <col min="6401" max="6401" width="8.25" style="403" customWidth="1"/>
    <col min="6402" max="6402" width="35.25" style="403" customWidth="1"/>
    <col min="6403" max="6403" width="1.625" style="403" customWidth="1"/>
    <col min="6404" max="6404" width="40.375" style="403" customWidth="1"/>
    <col min="6405" max="6405" width="15" style="403" customWidth="1"/>
    <col min="6406" max="6421" width="10" style="403"/>
    <col min="6422" max="6423" width="1.625" style="403" bestFit="1" customWidth="1"/>
    <col min="6424" max="6655" width="10" style="403"/>
    <col min="6656" max="6656" width="7.125" style="403" customWidth="1"/>
    <col min="6657" max="6657" width="8.25" style="403" customWidth="1"/>
    <col min="6658" max="6658" width="35.25" style="403" customWidth="1"/>
    <col min="6659" max="6659" width="1.625" style="403" customWidth="1"/>
    <col min="6660" max="6660" width="40.375" style="403" customWidth="1"/>
    <col min="6661" max="6661" width="15" style="403" customWidth="1"/>
    <col min="6662" max="6677" width="10" style="403"/>
    <col min="6678" max="6679" width="1.625" style="403" bestFit="1" customWidth="1"/>
    <col min="6680" max="6911" width="10" style="403"/>
    <col min="6912" max="6912" width="7.125" style="403" customWidth="1"/>
    <col min="6913" max="6913" width="8.25" style="403" customWidth="1"/>
    <col min="6914" max="6914" width="35.25" style="403" customWidth="1"/>
    <col min="6915" max="6915" width="1.625" style="403" customWidth="1"/>
    <col min="6916" max="6916" width="40.375" style="403" customWidth="1"/>
    <col min="6917" max="6917" width="15" style="403" customWidth="1"/>
    <col min="6918" max="6933" width="10" style="403"/>
    <col min="6934" max="6935" width="1.625" style="403" bestFit="1" customWidth="1"/>
    <col min="6936" max="7167" width="10" style="403"/>
    <col min="7168" max="7168" width="7.125" style="403" customWidth="1"/>
    <col min="7169" max="7169" width="8.25" style="403" customWidth="1"/>
    <col min="7170" max="7170" width="35.25" style="403" customWidth="1"/>
    <col min="7171" max="7171" width="1.625" style="403" customWidth="1"/>
    <col min="7172" max="7172" width="40.375" style="403" customWidth="1"/>
    <col min="7173" max="7173" width="15" style="403" customWidth="1"/>
    <col min="7174" max="7189" width="10" style="403"/>
    <col min="7190" max="7191" width="1.625" style="403" bestFit="1" customWidth="1"/>
    <col min="7192" max="7423" width="10" style="403"/>
    <col min="7424" max="7424" width="7.125" style="403" customWidth="1"/>
    <col min="7425" max="7425" width="8.25" style="403" customWidth="1"/>
    <col min="7426" max="7426" width="35.25" style="403" customWidth="1"/>
    <col min="7427" max="7427" width="1.625" style="403" customWidth="1"/>
    <col min="7428" max="7428" width="40.375" style="403" customWidth="1"/>
    <col min="7429" max="7429" width="15" style="403" customWidth="1"/>
    <col min="7430" max="7445" width="10" style="403"/>
    <col min="7446" max="7447" width="1.625" style="403" bestFit="1" customWidth="1"/>
    <col min="7448" max="7679" width="10" style="403"/>
    <col min="7680" max="7680" width="7.125" style="403" customWidth="1"/>
    <col min="7681" max="7681" width="8.25" style="403" customWidth="1"/>
    <col min="7682" max="7682" width="35.25" style="403" customWidth="1"/>
    <col min="7683" max="7683" width="1.625" style="403" customWidth="1"/>
    <col min="7684" max="7684" width="40.375" style="403" customWidth="1"/>
    <col min="7685" max="7685" width="15" style="403" customWidth="1"/>
    <col min="7686" max="7701" width="10" style="403"/>
    <col min="7702" max="7703" width="1.625" style="403" bestFit="1" customWidth="1"/>
    <col min="7704" max="7935" width="10" style="403"/>
    <col min="7936" max="7936" width="7.125" style="403" customWidth="1"/>
    <col min="7937" max="7937" width="8.25" style="403" customWidth="1"/>
    <col min="7938" max="7938" width="35.25" style="403" customWidth="1"/>
    <col min="7939" max="7939" width="1.625" style="403" customWidth="1"/>
    <col min="7940" max="7940" width="40.375" style="403" customWidth="1"/>
    <col min="7941" max="7941" width="15" style="403" customWidth="1"/>
    <col min="7942" max="7957" width="10" style="403"/>
    <col min="7958" max="7959" width="1.625" style="403" bestFit="1" customWidth="1"/>
    <col min="7960" max="8191" width="10" style="403"/>
    <col min="8192" max="8192" width="7.125" style="403" customWidth="1"/>
    <col min="8193" max="8193" width="8.25" style="403" customWidth="1"/>
    <col min="8194" max="8194" width="35.25" style="403" customWidth="1"/>
    <col min="8195" max="8195" width="1.625" style="403" customWidth="1"/>
    <col min="8196" max="8196" width="40.375" style="403" customWidth="1"/>
    <col min="8197" max="8197" width="15" style="403" customWidth="1"/>
    <col min="8198" max="8213" width="10" style="403"/>
    <col min="8214" max="8215" width="1.625" style="403" bestFit="1" customWidth="1"/>
    <col min="8216" max="8447" width="10" style="403"/>
    <col min="8448" max="8448" width="7.125" style="403" customWidth="1"/>
    <col min="8449" max="8449" width="8.25" style="403" customWidth="1"/>
    <col min="8450" max="8450" width="35.25" style="403" customWidth="1"/>
    <col min="8451" max="8451" width="1.625" style="403" customWidth="1"/>
    <col min="8452" max="8452" width="40.375" style="403" customWidth="1"/>
    <col min="8453" max="8453" width="15" style="403" customWidth="1"/>
    <col min="8454" max="8469" width="10" style="403"/>
    <col min="8470" max="8471" width="1.625" style="403" bestFit="1" customWidth="1"/>
    <col min="8472" max="8703" width="10" style="403"/>
    <col min="8704" max="8704" width="7.125" style="403" customWidth="1"/>
    <col min="8705" max="8705" width="8.25" style="403" customWidth="1"/>
    <col min="8706" max="8706" width="35.25" style="403" customWidth="1"/>
    <col min="8707" max="8707" width="1.625" style="403" customWidth="1"/>
    <col min="8708" max="8708" width="40.375" style="403" customWidth="1"/>
    <col min="8709" max="8709" width="15" style="403" customWidth="1"/>
    <col min="8710" max="8725" width="10" style="403"/>
    <col min="8726" max="8727" width="1.625" style="403" bestFit="1" customWidth="1"/>
    <col min="8728" max="8959" width="10" style="403"/>
    <col min="8960" max="8960" width="7.125" style="403" customWidth="1"/>
    <col min="8961" max="8961" width="8.25" style="403" customWidth="1"/>
    <col min="8962" max="8962" width="35.25" style="403" customWidth="1"/>
    <col min="8963" max="8963" width="1.625" style="403" customWidth="1"/>
    <col min="8964" max="8964" width="40.375" style="403" customWidth="1"/>
    <col min="8965" max="8965" width="15" style="403" customWidth="1"/>
    <col min="8966" max="8981" width="10" style="403"/>
    <col min="8982" max="8983" width="1.625" style="403" bestFit="1" customWidth="1"/>
    <col min="8984" max="9215" width="10" style="403"/>
    <col min="9216" max="9216" width="7.125" style="403" customWidth="1"/>
    <col min="9217" max="9217" width="8.25" style="403" customWidth="1"/>
    <col min="9218" max="9218" width="35.25" style="403" customWidth="1"/>
    <col min="9219" max="9219" width="1.625" style="403" customWidth="1"/>
    <col min="9220" max="9220" width="40.375" style="403" customWidth="1"/>
    <col min="9221" max="9221" width="15" style="403" customWidth="1"/>
    <col min="9222" max="9237" width="10" style="403"/>
    <col min="9238" max="9239" width="1.625" style="403" bestFit="1" customWidth="1"/>
    <col min="9240" max="9471" width="10" style="403"/>
    <col min="9472" max="9472" width="7.125" style="403" customWidth="1"/>
    <col min="9473" max="9473" width="8.25" style="403" customWidth="1"/>
    <col min="9474" max="9474" width="35.25" style="403" customWidth="1"/>
    <col min="9475" max="9475" width="1.625" style="403" customWidth="1"/>
    <col min="9476" max="9476" width="40.375" style="403" customWidth="1"/>
    <col min="9477" max="9477" width="15" style="403" customWidth="1"/>
    <col min="9478" max="9493" width="10" style="403"/>
    <col min="9494" max="9495" width="1.625" style="403" bestFit="1" customWidth="1"/>
    <col min="9496" max="9727" width="10" style="403"/>
    <col min="9728" max="9728" width="7.125" style="403" customWidth="1"/>
    <col min="9729" max="9729" width="8.25" style="403" customWidth="1"/>
    <col min="9730" max="9730" width="35.25" style="403" customWidth="1"/>
    <col min="9731" max="9731" width="1.625" style="403" customWidth="1"/>
    <col min="9732" max="9732" width="40.375" style="403" customWidth="1"/>
    <col min="9733" max="9733" width="15" style="403" customWidth="1"/>
    <col min="9734" max="9749" width="10" style="403"/>
    <col min="9750" max="9751" width="1.625" style="403" bestFit="1" customWidth="1"/>
    <col min="9752" max="9983" width="10" style="403"/>
    <col min="9984" max="9984" width="7.125" style="403" customWidth="1"/>
    <col min="9985" max="9985" width="8.25" style="403" customWidth="1"/>
    <col min="9986" max="9986" width="35.25" style="403" customWidth="1"/>
    <col min="9987" max="9987" width="1.625" style="403" customWidth="1"/>
    <col min="9988" max="9988" width="40.375" style="403" customWidth="1"/>
    <col min="9989" max="9989" width="15" style="403" customWidth="1"/>
    <col min="9990" max="10005" width="10" style="403"/>
    <col min="10006" max="10007" width="1.625" style="403" bestFit="1" customWidth="1"/>
    <col min="10008" max="10239" width="10" style="403"/>
    <col min="10240" max="10240" width="7.125" style="403" customWidth="1"/>
    <col min="10241" max="10241" width="8.25" style="403" customWidth="1"/>
    <col min="10242" max="10242" width="35.25" style="403" customWidth="1"/>
    <col min="10243" max="10243" width="1.625" style="403" customWidth="1"/>
    <col min="10244" max="10244" width="40.375" style="403" customWidth="1"/>
    <col min="10245" max="10245" width="15" style="403" customWidth="1"/>
    <col min="10246" max="10261" width="10" style="403"/>
    <col min="10262" max="10263" width="1.625" style="403" bestFit="1" customWidth="1"/>
    <col min="10264" max="10495" width="10" style="403"/>
    <col min="10496" max="10496" width="7.125" style="403" customWidth="1"/>
    <col min="10497" max="10497" width="8.25" style="403" customWidth="1"/>
    <col min="10498" max="10498" width="35.25" style="403" customWidth="1"/>
    <col min="10499" max="10499" width="1.625" style="403" customWidth="1"/>
    <col min="10500" max="10500" width="40.375" style="403" customWidth="1"/>
    <col min="10501" max="10501" width="15" style="403" customWidth="1"/>
    <col min="10502" max="10517" width="10" style="403"/>
    <col min="10518" max="10519" width="1.625" style="403" bestFit="1" customWidth="1"/>
    <col min="10520" max="10751" width="10" style="403"/>
    <col min="10752" max="10752" width="7.125" style="403" customWidth="1"/>
    <col min="10753" max="10753" width="8.25" style="403" customWidth="1"/>
    <col min="10754" max="10754" width="35.25" style="403" customWidth="1"/>
    <col min="10755" max="10755" width="1.625" style="403" customWidth="1"/>
    <col min="10756" max="10756" width="40.375" style="403" customWidth="1"/>
    <col min="10757" max="10757" width="15" style="403" customWidth="1"/>
    <col min="10758" max="10773" width="10" style="403"/>
    <col min="10774" max="10775" width="1.625" style="403" bestFit="1" customWidth="1"/>
    <col min="10776" max="11007" width="10" style="403"/>
    <col min="11008" max="11008" width="7.125" style="403" customWidth="1"/>
    <col min="11009" max="11009" width="8.25" style="403" customWidth="1"/>
    <col min="11010" max="11010" width="35.25" style="403" customWidth="1"/>
    <col min="11011" max="11011" width="1.625" style="403" customWidth="1"/>
    <col min="11012" max="11012" width="40.375" style="403" customWidth="1"/>
    <col min="11013" max="11013" width="15" style="403" customWidth="1"/>
    <col min="11014" max="11029" width="10" style="403"/>
    <col min="11030" max="11031" width="1.625" style="403" bestFit="1" customWidth="1"/>
    <col min="11032" max="11263" width="10" style="403"/>
    <col min="11264" max="11264" width="7.125" style="403" customWidth="1"/>
    <col min="11265" max="11265" width="8.25" style="403" customWidth="1"/>
    <col min="11266" max="11266" width="35.25" style="403" customWidth="1"/>
    <col min="11267" max="11267" width="1.625" style="403" customWidth="1"/>
    <col min="11268" max="11268" width="40.375" style="403" customWidth="1"/>
    <col min="11269" max="11269" width="15" style="403" customWidth="1"/>
    <col min="11270" max="11285" width="10" style="403"/>
    <col min="11286" max="11287" width="1.625" style="403" bestFit="1" customWidth="1"/>
    <col min="11288" max="11519" width="10" style="403"/>
    <col min="11520" max="11520" width="7.125" style="403" customWidth="1"/>
    <col min="11521" max="11521" width="8.25" style="403" customWidth="1"/>
    <col min="11522" max="11522" width="35.25" style="403" customWidth="1"/>
    <col min="11523" max="11523" width="1.625" style="403" customWidth="1"/>
    <col min="11524" max="11524" width="40.375" style="403" customWidth="1"/>
    <col min="11525" max="11525" width="15" style="403" customWidth="1"/>
    <col min="11526" max="11541" width="10" style="403"/>
    <col min="11542" max="11543" width="1.625" style="403" bestFit="1" customWidth="1"/>
    <col min="11544" max="11775" width="10" style="403"/>
    <col min="11776" max="11776" width="7.125" style="403" customWidth="1"/>
    <col min="11777" max="11777" width="8.25" style="403" customWidth="1"/>
    <col min="11778" max="11778" width="35.25" style="403" customWidth="1"/>
    <col min="11779" max="11779" width="1.625" style="403" customWidth="1"/>
    <col min="11780" max="11780" width="40.375" style="403" customWidth="1"/>
    <col min="11781" max="11781" width="15" style="403" customWidth="1"/>
    <col min="11782" max="11797" width="10" style="403"/>
    <col min="11798" max="11799" width="1.625" style="403" bestFit="1" customWidth="1"/>
    <col min="11800" max="12031" width="10" style="403"/>
    <col min="12032" max="12032" width="7.125" style="403" customWidth="1"/>
    <col min="12033" max="12033" width="8.25" style="403" customWidth="1"/>
    <col min="12034" max="12034" width="35.25" style="403" customWidth="1"/>
    <col min="12035" max="12035" width="1.625" style="403" customWidth="1"/>
    <col min="12036" max="12036" width="40.375" style="403" customWidth="1"/>
    <col min="12037" max="12037" width="15" style="403" customWidth="1"/>
    <col min="12038" max="12053" width="10" style="403"/>
    <col min="12054" max="12055" width="1.625" style="403" bestFit="1" customWidth="1"/>
    <col min="12056" max="12287" width="10" style="403"/>
    <col min="12288" max="12288" width="7.125" style="403" customWidth="1"/>
    <col min="12289" max="12289" width="8.25" style="403" customWidth="1"/>
    <col min="12290" max="12290" width="35.25" style="403" customWidth="1"/>
    <col min="12291" max="12291" width="1.625" style="403" customWidth="1"/>
    <col min="12292" max="12292" width="40.375" style="403" customWidth="1"/>
    <col min="12293" max="12293" width="15" style="403" customWidth="1"/>
    <col min="12294" max="12309" width="10" style="403"/>
    <col min="12310" max="12311" width="1.625" style="403" bestFit="1" customWidth="1"/>
    <col min="12312" max="12543" width="10" style="403"/>
    <col min="12544" max="12544" width="7.125" style="403" customWidth="1"/>
    <col min="12545" max="12545" width="8.25" style="403" customWidth="1"/>
    <col min="12546" max="12546" width="35.25" style="403" customWidth="1"/>
    <col min="12547" max="12547" width="1.625" style="403" customWidth="1"/>
    <col min="12548" max="12548" width="40.375" style="403" customWidth="1"/>
    <col min="12549" max="12549" width="15" style="403" customWidth="1"/>
    <col min="12550" max="12565" width="10" style="403"/>
    <col min="12566" max="12567" width="1.625" style="403" bestFit="1" customWidth="1"/>
    <col min="12568" max="12799" width="10" style="403"/>
    <col min="12800" max="12800" width="7.125" style="403" customWidth="1"/>
    <col min="12801" max="12801" width="8.25" style="403" customWidth="1"/>
    <col min="12802" max="12802" width="35.25" style="403" customWidth="1"/>
    <col min="12803" max="12803" width="1.625" style="403" customWidth="1"/>
    <col min="12804" max="12804" width="40.375" style="403" customWidth="1"/>
    <col min="12805" max="12805" width="15" style="403" customWidth="1"/>
    <col min="12806" max="12821" width="10" style="403"/>
    <col min="12822" max="12823" width="1.625" style="403" bestFit="1" customWidth="1"/>
    <col min="12824" max="13055" width="10" style="403"/>
    <col min="13056" max="13056" width="7.125" style="403" customWidth="1"/>
    <col min="13057" max="13057" width="8.25" style="403" customWidth="1"/>
    <col min="13058" max="13058" width="35.25" style="403" customWidth="1"/>
    <col min="13059" max="13059" width="1.625" style="403" customWidth="1"/>
    <col min="13060" max="13060" width="40.375" style="403" customWidth="1"/>
    <col min="13061" max="13061" width="15" style="403" customWidth="1"/>
    <col min="13062" max="13077" width="10" style="403"/>
    <col min="13078" max="13079" width="1.625" style="403" bestFit="1" customWidth="1"/>
    <col min="13080" max="13311" width="10" style="403"/>
    <col min="13312" max="13312" width="7.125" style="403" customWidth="1"/>
    <col min="13313" max="13313" width="8.25" style="403" customWidth="1"/>
    <col min="13314" max="13314" width="35.25" style="403" customWidth="1"/>
    <col min="13315" max="13315" width="1.625" style="403" customWidth="1"/>
    <col min="13316" max="13316" width="40.375" style="403" customWidth="1"/>
    <col min="13317" max="13317" width="15" style="403" customWidth="1"/>
    <col min="13318" max="13333" width="10" style="403"/>
    <col min="13334" max="13335" width="1.625" style="403" bestFit="1" customWidth="1"/>
    <col min="13336" max="13567" width="10" style="403"/>
    <col min="13568" max="13568" width="7.125" style="403" customWidth="1"/>
    <col min="13569" max="13569" width="8.25" style="403" customWidth="1"/>
    <col min="13570" max="13570" width="35.25" style="403" customWidth="1"/>
    <col min="13571" max="13571" width="1.625" style="403" customWidth="1"/>
    <col min="13572" max="13572" width="40.375" style="403" customWidth="1"/>
    <col min="13573" max="13573" width="15" style="403" customWidth="1"/>
    <col min="13574" max="13589" width="10" style="403"/>
    <col min="13590" max="13591" width="1.625" style="403" bestFit="1" customWidth="1"/>
    <col min="13592" max="13823" width="10" style="403"/>
    <col min="13824" max="13824" width="7.125" style="403" customWidth="1"/>
    <col min="13825" max="13825" width="8.25" style="403" customWidth="1"/>
    <col min="13826" max="13826" width="35.25" style="403" customWidth="1"/>
    <col min="13827" max="13827" width="1.625" style="403" customWidth="1"/>
    <col min="13828" max="13828" width="40.375" style="403" customWidth="1"/>
    <col min="13829" max="13829" width="15" style="403" customWidth="1"/>
    <col min="13830" max="13845" width="10" style="403"/>
    <col min="13846" max="13847" width="1.625" style="403" bestFit="1" customWidth="1"/>
    <col min="13848" max="14079" width="10" style="403"/>
    <col min="14080" max="14080" width="7.125" style="403" customWidth="1"/>
    <col min="14081" max="14081" width="8.25" style="403" customWidth="1"/>
    <col min="14082" max="14082" width="35.25" style="403" customWidth="1"/>
    <col min="14083" max="14083" width="1.625" style="403" customWidth="1"/>
    <col min="14084" max="14084" width="40.375" style="403" customWidth="1"/>
    <col min="14085" max="14085" width="15" style="403" customWidth="1"/>
    <col min="14086" max="14101" width="10" style="403"/>
    <col min="14102" max="14103" width="1.625" style="403" bestFit="1" customWidth="1"/>
    <col min="14104" max="14335" width="10" style="403"/>
    <col min="14336" max="14336" width="7.125" style="403" customWidth="1"/>
    <col min="14337" max="14337" width="8.25" style="403" customWidth="1"/>
    <col min="14338" max="14338" width="35.25" style="403" customWidth="1"/>
    <col min="14339" max="14339" width="1.625" style="403" customWidth="1"/>
    <col min="14340" max="14340" width="40.375" style="403" customWidth="1"/>
    <col min="14341" max="14341" width="15" style="403" customWidth="1"/>
    <col min="14342" max="14357" width="10" style="403"/>
    <col min="14358" max="14359" width="1.625" style="403" bestFit="1" customWidth="1"/>
    <col min="14360" max="14591" width="10" style="403"/>
    <col min="14592" max="14592" width="7.125" style="403" customWidth="1"/>
    <col min="14593" max="14593" width="8.25" style="403" customWidth="1"/>
    <col min="14594" max="14594" width="35.25" style="403" customWidth="1"/>
    <col min="14595" max="14595" width="1.625" style="403" customWidth="1"/>
    <col min="14596" max="14596" width="40.375" style="403" customWidth="1"/>
    <col min="14597" max="14597" width="15" style="403" customWidth="1"/>
    <col min="14598" max="14613" width="10" style="403"/>
    <col min="14614" max="14615" width="1.625" style="403" bestFit="1" customWidth="1"/>
    <col min="14616" max="14847" width="10" style="403"/>
    <col min="14848" max="14848" width="7.125" style="403" customWidth="1"/>
    <col min="14849" max="14849" width="8.25" style="403" customWidth="1"/>
    <col min="14850" max="14850" width="35.25" style="403" customWidth="1"/>
    <col min="14851" max="14851" width="1.625" style="403" customWidth="1"/>
    <col min="14852" max="14852" width="40.375" style="403" customWidth="1"/>
    <col min="14853" max="14853" width="15" style="403" customWidth="1"/>
    <col min="14854" max="14869" width="10" style="403"/>
    <col min="14870" max="14871" width="1.625" style="403" bestFit="1" customWidth="1"/>
    <col min="14872" max="15103" width="10" style="403"/>
    <col min="15104" max="15104" width="7.125" style="403" customWidth="1"/>
    <col min="15105" max="15105" width="8.25" style="403" customWidth="1"/>
    <col min="15106" max="15106" width="35.25" style="403" customWidth="1"/>
    <col min="15107" max="15107" width="1.625" style="403" customWidth="1"/>
    <col min="15108" max="15108" width="40.375" style="403" customWidth="1"/>
    <col min="15109" max="15109" width="15" style="403" customWidth="1"/>
    <col min="15110" max="15125" width="10" style="403"/>
    <col min="15126" max="15127" width="1.625" style="403" bestFit="1" customWidth="1"/>
    <col min="15128" max="15359" width="10" style="403"/>
    <col min="15360" max="15360" width="7.125" style="403" customWidth="1"/>
    <col min="15361" max="15361" width="8.25" style="403" customWidth="1"/>
    <col min="15362" max="15362" width="35.25" style="403" customWidth="1"/>
    <col min="15363" max="15363" width="1.625" style="403" customWidth="1"/>
    <col min="15364" max="15364" width="40.375" style="403" customWidth="1"/>
    <col min="15365" max="15365" width="15" style="403" customWidth="1"/>
    <col min="15366" max="15381" width="10" style="403"/>
    <col min="15382" max="15383" width="1.625" style="403" bestFit="1" customWidth="1"/>
    <col min="15384" max="15615" width="10" style="403"/>
    <col min="15616" max="15616" width="7.125" style="403" customWidth="1"/>
    <col min="15617" max="15617" width="8.25" style="403" customWidth="1"/>
    <col min="15618" max="15618" width="35.25" style="403" customWidth="1"/>
    <col min="15619" max="15619" width="1.625" style="403" customWidth="1"/>
    <col min="15620" max="15620" width="40.375" style="403" customWidth="1"/>
    <col min="15621" max="15621" width="15" style="403" customWidth="1"/>
    <col min="15622" max="15637" width="10" style="403"/>
    <col min="15638" max="15639" width="1.625" style="403" bestFit="1" customWidth="1"/>
    <col min="15640" max="15871" width="10" style="403"/>
    <col min="15872" max="15872" width="7.125" style="403" customWidth="1"/>
    <col min="15873" max="15873" width="8.25" style="403" customWidth="1"/>
    <col min="15874" max="15874" width="35.25" style="403" customWidth="1"/>
    <col min="15875" max="15875" width="1.625" style="403" customWidth="1"/>
    <col min="15876" max="15876" width="40.375" style="403" customWidth="1"/>
    <col min="15877" max="15877" width="15" style="403" customWidth="1"/>
    <col min="15878" max="15893" width="10" style="403"/>
    <col min="15894" max="15895" width="1.625" style="403" bestFit="1" customWidth="1"/>
    <col min="15896" max="16127" width="10" style="403"/>
    <col min="16128" max="16128" width="7.125" style="403" customWidth="1"/>
    <col min="16129" max="16129" width="8.25" style="403" customWidth="1"/>
    <col min="16130" max="16130" width="35.25" style="403" customWidth="1"/>
    <col min="16131" max="16131" width="1.625" style="403" customWidth="1"/>
    <col min="16132" max="16132" width="40.375" style="403" customWidth="1"/>
    <col min="16133" max="16133" width="15" style="403" customWidth="1"/>
    <col min="16134" max="16149" width="10" style="403"/>
    <col min="16150" max="16151" width="1.625" style="403" bestFit="1" customWidth="1"/>
    <col min="16152" max="16384" width="10" style="403"/>
  </cols>
  <sheetData>
    <row r="1" spans="1:11" s="563" customFormat="1" ht="36" customHeight="1" x14ac:dyDescent="0.2">
      <c r="A1" s="1761" t="s">
        <v>633</v>
      </c>
      <c r="B1" s="1761"/>
      <c r="C1" s="1761"/>
      <c r="D1" s="1761"/>
    </row>
    <row r="2" spans="1:11" s="563" customFormat="1" ht="36" customHeight="1" x14ac:dyDescent="0.2">
      <c r="A2" s="1762" t="s">
        <v>858</v>
      </c>
      <c r="B2" s="1762"/>
      <c r="C2" s="1762"/>
      <c r="D2" s="1762"/>
    </row>
    <row r="3" spans="1:11" s="503" customFormat="1" ht="51" customHeight="1" x14ac:dyDescent="0.2">
      <c r="A3" s="504" t="s">
        <v>629</v>
      </c>
      <c r="B3" s="504" t="s">
        <v>632</v>
      </c>
      <c r="C3" s="504" t="s">
        <v>630</v>
      </c>
      <c r="D3" s="504" t="s">
        <v>631</v>
      </c>
    </row>
    <row r="4" spans="1:11" s="564" customFormat="1" ht="27" customHeight="1" x14ac:dyDescent="0.2">
      <c r="A4" s="566">
        <v>1</v>
      </c>
      <c r="B4" s="567" t="s">
        <v>637</v>
      </c>
      <c r="C4" s="1341" t="s">
        <v>636</v>
      </c>
      <c r="D4" s="567" t="s">
        <v>818</v>
      </c>
    </row>
    <row r="5" spans="1:11" s="564" customFormat="1" ht="27" customHeight="1" x14ac:dyDescent="0.2">
      <c r="A5" s="568">
        <v>2</v>
      </c>
      <c r="B5" s="569" t="s">
        <v>159</v>
      </c>
      <c r="C5" s="1342" t="s">
        <v>644</v>
      </c>
      <c r="D5" s="569" t="s">
        <v>819</v>
      </c>
    </row>
    <row r="6" spans="1:11" s="564" customFormat="1" ht="27" customHeight="1" x14ac:dyDescent="0.2">
      <c r="A6" s="568">
        <v>3</v>
      </c>
      <c r="B6" s="569" t="s">
        <v>746</v>
      </c>
      <c r="C6" s="1343" t="s">
        <v>820</v>
      </c>
      <c r="D6" s="569" t="s">
        <v>821</v>
      </c>
    </row>
    <row r="7" spans="1:11" s="564" customFormat="1" ht="27" customHeight="1" x14ac:dyDescent="0.2">
      <c r="A7" s="568">
        <v>4</v>
      </c>
      <c r="B7" s="569" t="s">
        <v>160</v>
      </c>
      <c r="C7" s="1342" t="s">
        <v>544</v>
      </c>
      <c r="D7" s="569" t="s">
        <v>822</v>
      </c>
    </row>
    <row r="8" spans="1:11" s="564" customFormat="1" ht="27" customHeight="1" x14ac:dyDescent="0.2">
      <c r="A8" s="568">
        <v>5</v>
      </c>
      <c r="B8" s="569" t="s">
        <v>161</v>
      </c>
      <c r="C8" s="1342" t="s">
        <v>823</v>
      </c>
      <c r="D8" s="569" t="s">
        <v>824</v>
      </c>
    </row>
    <row r="9" spans="1:11" s="564" customFormat="1" ht="27" customHeight="1" x14ac:dyDescent="0.2">
      <c r="A9" s="568">
        <v>6</v>
      </c>
      <c r="B9" s="569" t="s">
        <v>162</v>
      </c>
      <c r="C9" s="1343" t="s">
        <v>825</v>
      </c>
      <c r="D9" s="569" t="s">
        <v>826</v>
      </c>
    </row>
    <row r="10" spans="1:11" s="564" customFormat="1" ht="27" customHeight="1" x14ac:dyDescent="0.2">
      <c r="A10" s="568">
        <v>7</v>
      </c>
      <c r="B10" s="569" t="s">
        <v>163</v>
      </c>
      <c r="C10" s="1343" t="s">
        <v>827</v>
      </c>
      <c r="D10" s="569" t="s">
        <v>828</v>
      </c>
    </row>
    <row r="11" spans="1:11" s="564" customFormat="1" ht="27" customHeight="1" x14ac:dyDescent="0.2">
      <c r="A11" s="568">
        <v>8</v>
      </c>
      <c r="B11" s="570" t="s">
        <v>164</v>
      </c>
      <c r="C11" s="1344" t="s">
        <v>829</v>
      </c>
      <c r="D11" s="570" t="s">
        <v>830</v>
      </c>
    </row>
    <row r="12" spans="1:11" s="564" customFormat="1" ht="27" customHeight="1" x14ac:dyDescent="0.2">
      <c r="A12" s="568">
        <v>9</v>
      </c>
      <c r="B12" s="569" t="s">
        <v>165</v>
      </c>
      <c r="C12" s="1343" t="s">
        <v>831</v>
      </c>
      <c r="D12" s="569" t="s">
        <v>832</v>
      </c>
    </row>
    <row r="13" spans="1:11" s="564" customFormat="1" ht="27" customHeight="1" x14ac:dyDescent="0.2">
      <c r="A13" s="568">
        <v>10</v>
      </c>
      <c r="B13" s="569" t="s">
        <v>166</v>
      </c>
      <c r="C13" s="1343" t="s">
        <v>833</v>
      </c>
      <c r="D13" s="569" t="s">
        <v>834</v>
      </c>
    </row>
    <row r="14" spans="1:11" s="564" customFormat="1" ht="27" customHeight="1" x14ac:dyDescent="0.2">
      <c r="A14" s="568">
        <v>11</v>
      </c>
      <c r="B14" s="569" t="s">
        <v>694</v>
      </c>
      <c r="C14" s="1344" t="s">
        <v>835</v>
      </c>
      <c r="D14" s="570" t="s">
        <v>836</v>
      </c>
    </row>
    <row r="15" spans="1:11" s="564" customFormat="1" ht="27" customHeight="1" x14ac:dyDescent="0.2">
      <c r="A15" s="568">
        <v>12</v>
      </c>
      <c r="B15" s="569" t="s">
        <v>167</v>
      </c>
      <c r="C15" s="1343" t="s">
        <v>837</v>
      </c>
      <c r="D15" s="569" t="s">
        <v>838</v>
      </c>
      <c r="G15" s="565"/>
      <c r="K15" s="405"/>
    </row>
    <row r="16" spans="1:11" s="564" customFormat="1" ht="27" customHeight="1" x14ac:dyDescent="0.2">
      <c r="A16" s="568">
        <v>13</v>
      </c>
      <c r="B16" s="569" t="s">
        <v>168</v>
      </c>
      <c r="C16" s="1343" t="s">
        <v>839</v>
      </c>
      <c r="D16" s="569" t="s">
        <v>840</v>
      </c>
    </row>
    <row r="17" spans="1:5" s="564" customFormat="1" ht="27" customHeight="1" x14ac:dyDescent="0.2">
      <c r="A17" s="568">
        <v>14</v>
      </c>
      <c r="B17" s="570" t="s">
        <v>169</v>
      </c>
      <c r="C17" s="1344" t="s">
        <v>841</v>
      </c>
      <c r="D17" s="570" t="s">
        <v>842</v>
      </c>
    </row>
    <row r="18" spans="1:5" s="564" customFormat="1" ht="27" customHeight="1" x14ac:dyDescent="0.2">
      <c r="A18" s="568">
        <v>15</v>
      </c>
      <c r="B18" s="569" t="s">
        <v>170</v>
      </c>
      <c r="C18" s="1343" t="s">
        <v>843</v>
      </c>
      <c r="D18" s="569" t="s">
        <v>844</v>
      </c>
    </row>
    <row r="19" spans="1:5" s="564" customFormat="1" ht="27" customHeight="1" x14ac:dyDescent="0.2">
      <c r="A19" s="568">
        <v>16</v>
      </c>
      <c r="B19" s="569" t="s">
        <v>171</v>
      </c>
      <c r="C19" s="1343" t="s">
        <v>845</v>
      </c>
      <c r="D19" s="569" t="s">
        <v>846</v>
      </c>
    </row>
    <row r="20" spans="1:5" s="564" customFormat="1" ht="27" hidden="1" customHeight="1" x14ac:dyDescent="0.2">
      <c r="A20" s="568">
        <v>17</v>
      </c>
      <c r="B20" s="569" t="s">
        <v>172</v>
      </c>
      <c r="C20" s="1343" t="s">
        <v>847</v>
      </c>
      <c r="D20" s="569" t="s">
        <v>848</v>
      </c>
    </row>
    <row r="21" spans="1:5" s="564" customFormat="1" ht="27" customHeight="1" x14ac:dyDescent="0.2">
      <c r="A21" s="568">
        <v>17</v>
      </c>
      <c r="B21" s="569" t="s">
        <v>747</v>
      </c>
      <c r="C21" s="1343" t="s">
        <v>849</v>
      </c>
      <c r="D21" s="569" t="s">
        <v>850</v>
      </c>
    </row>
    <row r="22" spans="1:5" s="564" customFormat="1" ht="27" customHeight="1" x14ac:dyDescent="0.2">
      <c r="A22" s="568">
        <v>18</v>
      </c>
      <c r="B22" s="569" t="s">
        <v>1005</v>
      </c>
      <c r="C22" s="1343" t="s">
        <v>851</v>
      </c>
      <c r="D22" s="569" t="s">
        <v>852</v>
      </c>
    </row>
    <row r="23" spans="1:5" s="564" customFormat="1" ht="27" customHeight="1" x14ac:dyDescent="0.2">
      <c r="A23" s="568">
        <v>19</v>
      </c>
      <c r="B23" s="569" t="s">
        <v>173</v>
      </c>
      <c r="C23" s="1343" t="s">
        <v>545</v>
      </c>
      <c r="D23" s="569" t="s">
        <v>853</v>
      </c>
    </row>
    <row r="24" spans="1:5" s="564" customFormat="1" ht="27" customHeight="1" x14ac:dyDescent="0.2">
      <c r="A24" s="568">
        <v>20</v>
      </c>
      <c r="B24" s="569" t="s">
        <v>174</v>
      </c>
      <c r="C24" s="1345" t="s">
        <v>854</v>
      </c>
      <c r="D24" s="569" t="s">
        <v>855</v>
      </c>
    </row>
    <row r="25" spans="1:5" s="564" customFormat="1" ht="27" customHeight="1" x14ac:dyDescent="0.2">
      <c r="A25" s="568">
        <v>21</v>
      </c>
      <c r="B25" s="569" t="s">
        <v>696</v>
      </c>
      <c r="C25" s="1343" t="s">
        <v>870</v>
      </c>
      <c r="D25" s="569" t="s">
        <v>871</v>
      </c>
    </row>
    <row r="26" spans="1:5" s="564" customFormat="1" ht="27" customHeight="1" x14ac:dyDescent="0.2">
      <c r="A26" s="571">
        <v>22</v>
      </c>
      <c r="B26" s="572" t="s">
        <v>178</v>
      </c>
      <c r="C26" s="1346" t="s">
        <v>856</v>
      </c>
      <c r="D26" s="572" t="s">
        <v>857</v>
      </c>
    </row>
    <row r="27" spans="1:5" s="563" customFormat="1" ht="15" customHeight="1" x14ac:dyDescent="0.2"/>
    <row r="28" spans="1:5" s="573" customFormat="1" ht="26.25" customHeight="1" x14ac:dyDescent="0.2">
      <c r="A28" s="1760" t="s">
        <v>546</v>
      </c>
      <c r="B28" s="1760"/>
      <c r="C28" s="1760"/>
      <c r="D28" s="1760"/>
    </row>
    <row r="29" spans="1:5" s="573" customFormat="1" ht="26.25" customHeight="1" x14ac:dyDescent="0.2">
      <c r="A29" s="1760"/>
      <c r="B29" s="1760"/>
      <c r="C29" s="1760"/>
      <c r="D29" s="1760"/>
      <c r="E29" s="574"/>
    </row>
    <row r="30" spans="1:5" x14ac:dyDescent="0.3">
      <c r="D30" s="404"/>
    </row>
    <row r="57" spans="22:23" x14ac:dyDescent="0.3">
      <c r="V57" s="403">
        <v>0</v>
      </c>
      <c r="W57" s="403">
        <v>0</v>
      </c>
    </row>
  </sheetData>
  <mergeCells count="4">
    <mergeCell ref="A29:D29"/>
    <mergeCell ref="A1:D1"/>
    <mergeCell ref="A2:D2"/>
    <mergeCell ref="A28:D28"/>
  </mergeCells>
  <printOptions horizontalCentered="1"/>
  <pageMargins left="0.7" right="0.7" top="0.7" bottom="0.7" header="0.3" footer="0.3"/>
  <pageSetup paperSize="9" scale="80" orientation="portrait" r:id="rId1"/>
  <headerFooter alignWithMargins="0">
    <oddFooter>&amp;C&amp;14 55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FFFF00"/>
    <pageSetUpPr fitToPage="1"/>
  </sheetPr>
  <dimension ref="A1:G43"/>
  <sheetViews>
    <sheetView showGridLines="0" topLeftCell="A20" zoomScaleSheetLayoutView="80" workbookViewId="0">
      <selection activeCell="C37" activeCellId="7" sqref="C6 C10 C18 C19 C20 C23 C26 C37"/>
    </sheetView>
  </sheetViews>
  <sheetFormatPr defaultColWidth="9" defaultRowHeight="18.75" x14ac:dyDescent="0.2"/>
  <cols>
    <col min="1" max="1" width="66.375" style="331" customWidth="1"/>
    <col min="2" max="2" width="14.375" style="332" hidden="1" customWidth="1"/>
    <col min="3" max="3" width="22.875" style="330" customWidth="1"/>
    <col min="4" max="4" width="13.875" style="330" customWidth="1"/>
    <col min="5" max="5" width="9" style="330"/>
    <col min="6" max="16384" width="9" style="301"/>
  </cols>
  <sheetData>
    <row r="1" spans="1:7" s="297" customFormat="1" ht="23.25" x14ac:dyDescent="0.2">
      <c r="A1" s="1766" t="s">
        <v>517</v>
      </c>
      <c r="B1" s="1766"/>
      <c r="C1" s="1766"/>
      <c r="D1" s="296"/>
      <c r="E1" s="296"/>
    </row>
    <row r="2" spans="1:7" s="297" customFormat="1" ht="23.25" x14ac:dyDescent="0.2">
      <c r="A2" s="1765" t="s">
        <v>518</v>
      </c>
      <c r="B2" s="1765"/>
      <c r="C2" s="1765"/>
      <c r="D2" s="299" t="s">
        <v>158</v>
      </c>
      <c r="E2" s="298"/>
    </row>
    <row r="3" spans="1:7" ht="56.25" x14ac:dyDescent="0.2">
      <c r="A3" s="1767" t="s">
        <v>516</v>
      </c>
      <c r="B3" s="1767"/>
      <c r="C3" s="1767"/>
      <c r="D3" s="259" t="s">
        <v>179</v>
      </c>
      <c r="E3" s="300"/>
    </row>
    <row r="4" spans="1:7" s="302" customFormat="1" ht="60" customHeight="1" x14ac:dyDescent="0.2">
      <c r="A4" s="1763" t="s">
        <v>0</v>
      </c>
      <c r="B4" s="1764"/>
      <c r="C4" s="355" t="s">
        <v>175</v>
      </c>
      <c r="D4" s="355" t="s">
        <v>177</v>
      </c>
    </row>
    <row r="5" spans="1:7" s="307" customFormat="1" x14ac:dyDescent="0.2">
      <c r="A5" s="303" t="s">
        <v>68</v>
      </c>
      <c r="B5" s="304"/>
      <c r="C5" s="305"/>
      <c r="D5" s="306"/>
    </row>
    <row r="6" spans="1:7" s="307" customFormat="1" x14ac:dyDescent="0.2">
      <c r="A6" s="308" t="s">
        <v>69</v>
      </c>
      <c r="B6" s="304"/>
      <c r="C6" s="309">
        <f>SUM(C7:C9)</f>
        <v>3421369.2292901264</v>
      </c>
      <c r="D6" s="309">
        <f>(C6/$C$39)*100</f>
        <v>85.08304165072316</v>
      </c>
    </row>
    <row r="7" spans="1:7" s="302" customFormat="1" x14ac:dyDescent="0.2">
      <c r="A7" s="310" t="s">
        <v>70</v>
      </c>
      <c r="B7" s="311"/>
      <c r="C7" s="306">
        <f>SUM('T14 Assets'!AB8:AB15)</f>
        <v>3053618.3231521389</v>
      </c>
      <c r="D7" s="312">
        <v>0</v>
      </c>
    </row>
    <row r="8" spans="1:7" s="313" customFormat="1" x14ac:dyDescent="0.2">
      <c r="A8" s="310" t="s">
        <v>77</v>
      </c>
      <c r="B8" s="311"/>
      <c r="C8" s="306">
        <f>SUM('T14 Assets'!AB17:AB21)</f>
        <v>229063.88842917059</v>
      </c>
      <c r="D8" s="312">
        <v>0</v>
      </c>
      <c r="F8" s="302"/>
      <c r="G8" s="302"/>
    </row>
    <row r="9" spans="1:7" s="313" customFormat="1" x14ac:dyDescent="0.2">
      <c r="A9" s="308" t="s">
        <v>81</v>
      </c>
      <c r="C9" s="306">
        <f>SUM('T14 Assets'!AB23:AB25)</f>
        <v>138687.01770881689</v>
      </c>
      <c r="D9" s="312">
        <v>0</v>
      </c>
      <c r="F9" s="302"/>
      <c r="G9" s="302"/>
    </row>
    <row r="10" spans="1:7" s="313" customFormat="1" x14ac:dyDescent="0.2">
      <c r="A10" s="308" t="s">
        <v>88</v>
      </c>
      <c r="C10" s="309">
        <f>SUM(C11:C17)</f>
        <v>196705.10983032911</v>
      </c>
      <c r="D10" s="309">
        <f>(C10/$C$39)*100</f>
        <v>4.8916874885428383</v>
      </c>
      <c r="F10" s="302"/>
      <c r="G10" s="302"/>
    </row>
    <row r="11" spans="1:7" s="313" customFormat="1" x14ac:dyDescent="0.2">
      <c r="A11" s="308" t="s">
        <v>89</v>
      </c>
      <c r="B11" s="311" t="s">
        <v>90</v>
      </c>
      <c r="C11" s="306">
        <f>'T14 Assets'!AB27</f>
        <v>0</v>
      </c>
      <c r="D11" s="312">
        <v>0</v>
      </c>
      <c r="F11" s="302"/>
      <c r="G11" s="302"/>
    </row>
    <row r="12" spans="1:7" s="313" customFormat="1" x14ac:dyDescent="0.2">
      <c r="A12" s="314" t="s">
        <v>91</v>
      </c>
      <c r="B12" s="311"/>
      <c r="C12" s="306">
        <f>'T14 Assets'!AB28</f>
        <v>176478.18216094721</v>
      </c>
      <c r="D12" s="312">
        <v>0</v>
      </c>
      <c r="F12" s="302"/>
      <c r="G12" s="302"/>
    </row>
    <row r="13" spans="1:7" s="313" customFormat="1" x14ac:dyDescent="0.2">
      <c r="A13" s="308" t="s">
        <v>92</v>
      </c>
      <c r="C13" s="306">
        <f>'T14 Assets'!AB30+'T14 Assets'!AB31</f>
        <v>20212.538932420688</v>
      </c>
      <c r="D13" s="312">
        <v>0</v>
      </c>
      <c r="F13" s="302"/>
      <c r="G13" s="302"/>
    </row>
    <row r="14" spans="1:7" s="313" customFormat="1" x14ac:dyDescent="0.2">
      <c r="A14" s="308" t="s">
        <v>96</v>
      </c>
      <c r="B14" s="315" t="s">
        <v>97</v>
      </c>
      <c r="C14" s="306">
        <f>'T14 Assets'!AB32</f>
        <v>0</v>
      </c>
      <c r="D14" s="312">
        <v>0</v>
      </c>
      <c r="F14" s="302"/>
      <c r="G14" s="302"/>
    </row>
    <row r="15" spans="1:7" s="313" customFormat="1" x14ac:dyDescent="0.2">
      <c r="A15" s="308" t="s">
        <v>98</v>
      </c>
      <c r="B15" s="315" t="s">
        <v>99</v>
      </c>
      <c r="C15" s="306">
        <f>'T14 Assets'!AB33</f>
        <v>0</v>
      </c>
      <c r="D15" s="312">
        <v>0</v>
      </c>
      <c r="F15" s="302"/>
      <c r="G15" s="302"/>
    </row>
    <row r="16" spans="1:7" s="313" customFormat="1" x14ac:dyDescent="0.2">
      <c r="A16" s="308" t="s">
        <v>100</v>
      </c>
      <c r="B16" s="311" t="s">
        <v>101</v>
      </c>
      <c r="C16" s="306">
        <f>'T14 Assets'!AB34</f>
        <v>14.388736961202643</v>
      </c>
      <c r="D16" s="312">
        <v>0</v>
      </c>
      <c r="F16" s="302"/>
      <c r="G16" s="302"/>
    </row>
    <row r="17" spans="1:7" s="313" customFormat="1" x14ac:dyDescent="0.2">
      <c r="A17" s="308" t="s">
        <v>102</v>
      </c>
      <c r="B17" s="311" t="s">
        <v>103</v>
      </c>
      <c r="C17" s="306">
        <f>'T14 Assets'!AB35</f>
        <v>0</v>
      </c>
      <c r="D17" s="312">
        <v>0</v>
      </c>
      <c r="F17" s="302"/>
      <c r="G17" s="302"/>
    </row>
    <row r="18" spans="1:7" s="313" customFormat="1" x14ac:dyDescent="0.2">
      <c r="A18" s="308" t="s">
        <v>104</v>
      </c>
      <c r="B18" s="311" t="s">
        <v>105</v>
      </c>
      <c r="C18" s="309">
        <f>'T14 Assets'!AB36</f>
        <v>0</v>
      </c>
      <c r="D18" s="309">
        <f t="shared" ref="D18:D20" si="0">(C18/$C$39)*100</f>
        <v>0</v>
      </c>
      <c r="F18" s="302"/>
      <c r="G18" s="302"/>
    </row>
    <row r="19" spans="1:7" s="313" customFormat="1" x14ac:dyDescent="0.2">
      <c r="A19" s="310" t="s">
        <v>106</v>
      </c>
      <c r="B19" s="316" t="s">
        <v>107</v>
      </c>
      <c r="C19" s="309">
        <f>'T14 Assets'!AB37</f>
        <v>54202.120668708711</v>
      </c>
      <c r="D19" s="309">
        <f t="shared" si="0"/>
        <v>1.3479051751950513</v>
      </c>
      <c r="F19" s="302"/>
      <c r="G19" s="302"/>
    </row>
    <row r="20" spans="1:7" s="313" customFormat="1" x14ac:dyDescent="0.2">
      <c r="A20" s="308" t="s">
        <v>108</v>
      </c>
      <c r="B20" s="316"/>
      <c r="C20" s="309">
        <f>SUM(C21:C22)</f>
        <v>36996.318968914005</v>
      </c>
      <c r="D20" s="309">
        <f t="shared" si="0"/>
        <v>0.92002912775615686</v>
      </c>
      <c r="F20" s="302"/>
      <c r="G20" s="302"/>
    </row>
    <row r="21" spans="1:7" s="313" customFormat="1" x14ac:dyDescent="0.2">
      <c r="A21" s="308" t="s">
        <v>109</v>
      </c>
      <c r="B21" s="317" t="s">
        <v>110</v>
      </c>
      <c r="C21" s="306">
        <f>'T14 Assets'!AB39</f>
        <v>33770.221206555289</v>
      </c>
      <c r="D21" s="312">
        <v>0</v>
      </c>
      <c r="F21" s="302"/>
      <c r="G21" s="302"/>
    </row>
    <row r="22" spans="1:7" s="313" customFormat="1" x14ac:dyDescent="0.2">
      <c r="A22" s="308" t="s">
        <v>111</v>
      </c>
      <c r="B22" s="317" t="s">
        <v>112</v>
      </c>
      <c r="C22" s="306">
        <f>'T14 Assets'!AB40</f>
        <v>3226.0977623587182</v>
      </c>
      <c r="D22" s="312">
        <v>0</v>
      </c>
      <c r="F22" s="302"/>
      <c r="G22" s="302"/>
    </row>
    <row r="23" spans="1:7" s="313" customFormat="1" x14ac:dyDescent="0.2">
      <c r="A23" s="308" t="s">
        <v>113</v>
      </c>
      <c r="B23" s="317"/>
      <c r="C23" s="309">
        <f>SUM(C24:C25)</f>
        <v>31882.461372784637</v>
      </c>
      <c r="D23" s="309">
        <f t="shared" ref="D23" si="1">(C23/$C$39)*100</f>
        <v>0.79285707186623511</v>
      </c>
      <c r="F23" s="302"/>
      <c r="G23" s="302"/>
    </row>
    <row r="24" spans="1:7" s="313" customFormat="1" x14ac:dyDescent="0.2">
      <c r="A24" s="308" t="s">
        <v>114</v>
      </c>
      <c r="B24" s="317" t="s">
        <v>115</v>
      </c>
      <c r="C24" s="306">
        <f>'T14 Assets'!AB42</f>
        <v>850.30830224847432</v>
      </c>
      <c r="D24" s="312">
        <v>0</v>
      </c>
      <c r="F24" s="302"/>
      <c r="G24" s="302"/>
    </row>
    <row r="25" spans="1:7" s="313" customFormat="1" x14ac:dyDescent="0.2">
      <c r="A25" s="310" t="s">
        <v>116</v>
      </c>
      <c r="B25" s="318" t="s">
        <v>117</v>
      </c>
      <c r="C25" s="306">
        <f>'T14 Assets'!AB43</f>
        <v>31032.153070536162</v>
      </c>
      <c r="D25" s="312">
        <v>0</v>
      </c>
      <c r="F25" s="302"/>
      <c r="G25" s="302"/>
    </row>
    <row r="26" spans="1:7" s="313" customFormat="1" x14ac:dyDescent="0.2">
      <c r="A26" s="308" t="s">
        <v>118</v>
      </c>
      <c r="C26" s="309">
        <f>SUM(C27:C30)</f>
        <v>14855.573185493329</v>
      </c>
      <c r="D26" s="309">
        <f t="shared" ref="D26" si="2">(C26/$C$39)*100</f>
        <v>0.36943026822888209</v>
      </c>
      <c r="F26" s="302"/>
      <c r="G26" s="302"/>
    </row>
    <row r="27" spans="1:7" s="313" customFormat="1" x14ac:dyDescent="0.2">
      <c r="A27" s="308" t="s">
        <v>119</v>
      </c>
      <c r="B27" s="317" t="s">
        <v>20</v>
      </c>
      <c r="C27" s="306">
        <f>'T14 Assets'!AB45</f>
        <v>104.41622393999999</v>
      </c>
      <c r="D27" s="312">
        <v>0</v>
      </c>
      <c r="F27" s="302"/>
      <c r="G27" s="302"/>
    </row>
    <row r="28" spans="1:7" s="302" customFormat="1" x14ac:dyDescent="0.2">
      <c r="A28" s="308" t="s">
        <v>120</v>
      </c>
      <c r="B28" s="317" t="s">
        <v>22</v>
      </c>
      <c r="C28" s="306">
        <f>'T14 Assets'!AB46</f>
        <v>6069.7588616411249</v>
      </c>
      <c r="D28" s="312">
        <v>0</v>
      </c>
      <c r="E28" s="313"/>
    </row>
    <row r="29" spans="1:7" s="302" customFormat="1" x14ac:dyDescent="0.2">
      <c r="A29" s="308" t="s">
        <v>121</v>
      </c>
      <c r="B29" s="317" t="s">
        <v>4</v>
      </c>
      <c r="C29" s="306">
        <f>'T14 Assets'!AB47</f>
        <v>8681.398099912205</v>
      </c>
      <c r="D29" s="312">
        <v>0</v>
      </c>
      <c r="E29" s="313"/>
    </row>
    <row r="30" spans="1:7" s="302" customFormat="1" x14ac:dyDescent="0.2">
      <c r="A30" s="308" t="s">
        <v>122</v>
      </c>
      <c r="B30" s="313"/>
      <c r="C30" s="306">
        <f>'T14 Assets'!AB48</f>
        <v>0</v>
      </c>
      <c r="D30" s="312">
        <v>0</v>
      </c>
      <c r="E30" s="313"/>
    </row>
    <row r="31" spans="1:7" s="302" customFormat="1" x14ac:dyDescent="0.2">
      <c r="A31" s="319" t="s">
        <v>123</v>
      </c>
      <c r="B31" s="317" t="s">
        <v>124</v>
      </c>
      <c r="C31" s="309">
        <f>'T14 Assets'!AB49</f>
        <v>27032.47742027343</v>
      </c>
      <c r="D31" s="309">
        <f t="shared" ref="D31:D38" si="3">(C31/$C$39)*100</f>
        <v>0.67224705903740412</v>
      </c>
      <c r="E31" s="334"/>
      <c r="F31" s="335"/>
    </row>
    <row r="32" spans="1:7" s="302" customFormat="1" x14ac:dyDescent="0.2">
      <c r="A32" s="308" t="s">
        <v>125</v>
      </c>
      <c r="B32" s="317"/>
      <c r="C32" s="309">
        <f>'T14 Assets'!AB50</f>
        <v>0</v>
      </c>
      <c r="D32" s="309">
        <f t="shared" si="3"/>
        <v>0</v>
      </c>
      <c r="E32" s="313"/>
    </row>
    <row r="33" spans="1:5" s="321" customFormat="1" x14ac:dyDescent="0.2">
      <c r="A33" s="319" t="s">
        <v>126</v>
      </c>
      <c r="B33" s="317" t="s">
        <v>127</v>
      </c>
      <c r="C33" s="309">
        <f>'T14 Assets'!AB51</f>
        <v>19534.479939928016</v>
      </c>
      <c r="D33" s="309">
        <f t="shared" si="3"/>
        <v>0.48578591171200713</v>
      </c>
      <c r="E33" s="320"/>
    </row>
    <row r="34" spans="1:5" s="302" customFormat="1" x14ac:dyDescent="0.2">
      <c r="A34" s="308" t="s">
        <v>128</v>
      </c>
      <c r="B34" s="313"/>
      <c r="C34" s="309">
        <f>'T14 Assets'!AB52</f>
        <v>0</v>
      </c>
      <c r="D34" s="309">
        <f t="shared" si="3"/>
        <v>0</v>
      </c>
      <c r="E34" s="336"/>
    </row>
    <row r="35" spans="1:5" s="302" customFormat="1" x14ac:dyDescent="0.2">
      <c r="A35" s="308" t="s">
        <v>129</v>
      </c>
      <c r="B35" s="322" t="s">
        <v>33</v>
      </c>
      <c r="C35" s="309">
        <f>'T14 Assets'!AB53</f>
        <v>21686.639621690014</v>
      </c>
      <c r="D35" s="309">
        <f t="shared" si="3"/>
        <v>0.53930609020509412</v>
      </c>
      <c r="E35" s="313"/>
    </row>
    <row r="36" spans="1:5" s="302" customFormat="1" x14ac:dyDescent="0.2">
      <c r="A36" s="308" t="s">
        <v>130</v>
      </c>
      <c r="B36" s="317" t="s">
        <v>131</v>
      </c>
      <c r="C36" s="309">
        <f>'T14 Assets'!AB54</f>
        <v>80734.736335479975</v>
      </c>
      <c r="D36" s="309">
        <f t="shared" si="3"/>
        <v>2.0077216090813512</v>
      </c>
      <c r="E36" s="313"/>
    </row>
    <row r="37" spans="1:5" s="302" customFormat="1" x14ac:dyDescent="0.2">
      <c r="A37" s="308" t="s">
        <v>132</v>
      </c>
      <c r="B37" s="317" t="s">
        <v>133</v>
      </c>
      <c r="C37" s="309">
        <f>'T14 Assets'!AB55</f>
        <v>116212.55773303418</v>
      </c>
      <c r="D37" s="309">
        <f t="shared" si="3"/>
        <v>2.889988547651825</v>
      </c>
      <c r="E37" s="313"/>
    </row>
    <row r="38" spans="1:5" s="302" customFormat="1" x14ac:dyDescent="0.2">
      <c r="A38" s="310" t="s">
        <v>134</v>
      </c>
      <c r="B38" s="322"/>
      <c r="C38" s="309">
        <f>'T14 Assets'!AB56</f>
        <v>0</v>
      </c>
      <c r="D38" s="309">
        <f t="shared" si="3"/>
        <v>0</v>
      </c>
      <c r="E38" s="313"/>
    </row>
    <row r="39" spans="1:5" s="302" customFormat="1" x14ac:dyDescent="0.2">
      <c r="A39" s="323" t="s">
        <v>135</v>
      </c>
      <c r="B39" s="324"/>
      <c r="C39" s="305">
        <f>SUM(C31:C38)+C26+C23+C20+C19+C10+C6</f>
        <v>4021211.7043667617</v>
      </c>
      <c r="D39" s="325">
        <f>SUM(D31:D38)+D26+D23+D20+D19+D10+D6</f>
        <v>100</v>
      </c>
      <c r="E39" s="313"/>
    </row>
    <row r="40" spans="1:5" s="302" customFormat="1" x14ac:dyDescent="0.2">
      <c r="A40" s="293" t="s">
        <v>66</v>
      </c>
      <c r="B40" s="322"/>
      <c r="C40" s="326"/>
      <c r="D40" s="327"/>
      <c r="E40" s="313"/>
    </row>
    <row r="41" spans="1:5" ht="17.100000000000001" customHeight="1" x14ac:dyDescent="0.2">
      <c r="A41" s="328"/>
      <c r="B41" s="329"/>
    </row>
    <row r="42" spans="1:5" ht="17.100000000000001" customHeight="1" x14ac:dyDescent="0.2">
      <c r="A42" s="328"/>
      <c r="B42" s="329"/>
    </row>
    <row r="43" spans="1:5" ht="17.100000000000001" customHeight="1" x14ac:dyDescent="0.2">
      <c r="A43" s="328"/>
      <c r="B43" s="329"/>
    </row>
  </sheetData>
  <sheetProtection formatColumns="0" formatRows="0" sort="0" autoFilter="0"/>
  <protectedRanges>
    <protectedRange sqref="E5:E40" name="Range2"/>
    <protectedRange sqref="A1 C11:C12" name="Range1"/>
  </protectedRanges>
  <mergeCells count="4">
    <mergeCell ref="A4:B4"/>
    <mergeCell ref="A2:C2"/>
    <mergeCell ref="A1:C1"/>
    <mergeCell ref="A3:C3"/>
  </mergeCells>
  <pageMargins left="0.9055118110236221" right="0.19685039370078741" top="0.59055118110236227" bottom="0" header="0.19685039370078741" footer="0.19685039370078741"/>
  <pageSetup paperSize="9" scale="86" orientation="portrait" cellComments="asDisplayed" horizontalDpi="4294967295" verticalDpi="4294967295" r:id="rId1"/>
  <headerFooter alignWithMargins="0">
    <oddHeader>&amp;R&amp;A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FF00"/>
    <pageSetUpPr fitToPage="1"/>
  </sheetPr>
  <dimension ref="A1:D56"/>
  <sheetViews>
    <sheetView showGridLines="0" topLeftCell="A25" zoomScaleSheetLayoutView="110" workbookViewId="0">
      <selection sqref="A1:D1"/>
    </sheetView>
  </sheetViews>
  <sheetFormatPr defaultColWidth="19.375" defaultRowHeight="30" customHeight="1" x14ac:dyDescent="0.2"/>
  <cols>
    <col min="1" max="1" width="81.75" style="295" customWidth="1"/>
    <col min="2" max="2" width="6.75" style="294" hidden="1" customWidth="1"/>
    <col min="3" max="3" width="30.875" style="294" customWidth="1"/>
    <col min="4" max="4" width="22.25" style="294" customWidth="1"/>
    <col min="5" max="16384" width="19.375" style="256"/>
  </cols>
  <sheetData>
    <row r="1" spans="1:4" ht="23.25" x14ac:dyDescent="0.2">
      <c r="A1" s="1766" t="s">
        <v>520</v>
      </c>
      <c r="B1" s="1766"/>
      <c r="C1" s="1766"/>
      <c r="D1" s="354"/>
    </row>
    <row r="2" spans="1:4" s="257" customFormat="1" ht="23.25" x14ac:dyDescent="0.2">
      <c r="A2" s="1765" t="s">
        <v>521</v>
      </c>
      <c r="B2" s="1765"/>
      <c r="C2" s="1765"/>
      <c r="D2" s="258" t="s">
        <v>67</v>
      </c>
    </row>
    <row r="3" spans="1:4" ht="47.25" customHeight="1" x14ac:dyDescent="0.2">
      <c r="A3" s="1768" t="s">
        <v>519</v>
      </c>
      <c r="B3" s="1768"/>
      <c r="C3" s="1768"/>
      <c r="D3" s="259" t="s">
        <v>179</v>
      </c>
    </row>
    <row r="4" spans="1:4" s="260" customFormat="1" ht="60" customHeight="1" x14ac:dyDescent="0.2">
      <c r="A4" s="1763" t="s">
        <v>0</v>
      </c>
      <c r="B4" s="1764"/>
      <c r="C4" s="355" t="s">
        <v>175</v>
      </c>
      <c r="D4" s="355" t="s">
        <v>177</v>
      </c>
    </row>
    <row r="5" spans="1:4" s="264" customFormat="1" ht="21" customHeight="1" x14ac:dyDescent="0.2">
      <c r="A5" s="261" t="s">
        <v>1</v>
      </c>
      <c r="B5" s="262"/>
      <c r="C5" s="263">
        <v>0</v>
      </c>
      <c r="D5" s="263">
        <v>0</v>
      </c>
    </row>
    <row r="6" spans="1:4" ht="18.75" customHeight="1" x14ac:dyDescent="0.2">
      <c r="A6" s="265" t="s">
        <v>2</v>
      </c>
      <c r="B6" s="266"/>
      <c r="C6" s="263">
        <f>SUM(C7:C8)</f>
        <v>3071079.9782394352</v>
      </c>
      <c r="D6" s="267">
        <f>C6/$C$27*100</f>
        <v>91.335947700040563</v>
      </c>
    </row>
    <row r="7" spans="1:4" ht="18.75" customHeight="1" x14ac:dyDescent="0.2">
      <c r="A7" s="268" t="s">
        <v>3</v>
      </c>
      <c r="B7" s="266" t="s">
        <v>4</v>
      </c>
      <c r="C7" s="269">
        <f>'T15 Liabilities'!AB8</f>
        <v>3018618.7792227645</v>
      </c>
      <c r="D7" s="270">
        <v>0</v>
      </c>
    </row>
    <row r="8" spans="1:4" ht="18.75" customHeight="1" x14ac:dyDescent="0.2">
      <c r="A8" s="268" t="s">
        <v>5</v>
      </c>
      <c r="B8" s="266"/>
      <c r="C8" s="269">
        <f>'T15 Liabilities'!AB10+'T15 Liabilities'!AB11</f>
        <v>52461.199016670493</v>
      </c>
      <c r="D8" s="270">
        <v>0</v>
      </c>
    </row>
    <row r="9" spans="1:4" ht="18.75" x14ac:dyDescent="0.2">
      <c r="A9" s="271" t="s">
        <v>8</v>
      </c>
      <c r="B9" s="266" t="s">
        <v>9</v>
      </c>
      <c r="C9" s="263">
        <f>'T15 Liabilities'!AB12</f>
        <v>14595.196348350719</v>
      </c>
      <c r="D9" s="272">
        <f t="shared" ref="D9:D12" si="0">C9/$C$27*100</f>
        <v>0.43407078284851253</v>
      </c>
    </row>
    <row r="10" spans="1:4" ht="18.75" x14ac:dyDescent="0.2">
      <c r="A10" s="271" t="s">
        <v>10</v>
      </c>
      <c r="B10" s="266" t="s">
        <v>11</v>
      </c>
      <c r="C10" s="263">
        <f>'T15 Liabilities'!AB13</f>
        <v>128275.8348281441</v>
      </c>
      <c r="D10" s="272">
        <f t="shared" si="0"/>
        <v>3.8150080831691593</v>
      </c>
    </row>
    <row r="11" spans="1:4" ht="18.75" x14ac:dyDescent="0.2">
      <c r="A11" s="271" t="s">
        <v>12</v>
      </c>
      <c r="B11" s="273" t="s">
        <v>13</v>
      </c>
      <c r="C11" s="263">
        <f>+'T15 Liabilities'!AB14</f>
        <v>21.391736909999995</v>
      </c>
      <c r="D11" s="267">
        <f t="shared" si="0"/>
        <v>6.3620438981366607E-4</v>
      </c>
    </row>
    <row r="12" spans="1:4" ht="24.95" customHeight="1" x14ac:dyDescent="0.2">
      <c r="A12" s="271" t="s">
        <v>14</v>
      </c>
      <c r="B12" s="266"/>
      <c r="C12" s="263">
        <f>SUM(C13:C14)</f>
        <v>32818.088422280001</v>
      </c>
      <c r="D12" s="267">
        <f t="shared" si="0"/>
        <v>0.97603163349429933</v>
      </c>
    </row>
    <row r="13" spans="1:4" ht="18.75" customHeight="1" x14ac:dyDescent="0.2">
      <c r="A13" s="271" t="s">
        <v>15</v>
      </c>
      <c r="B13" s="266" t="s">
        <v>16</v>
      </c>
      <c r="C13" s="269">
        <f>'T15 Liabilities'!AB16</f>
        <v>0</v>
      </c>
      <c r="D13" s="270">
        <v>0</v>
      </c>
    </row>
    <row r="14" spans="1:4" ht="18.75" x14ac:dyDescent="0.2">
      <c r="A14" s="271" t="s">
        <v>17</v>
      </c>
      <c r="B14" s="266" t="s">
        <v>16</v>
      </c>
      <c r="C14" s="269">
        <f>'T15 Liabilities'!AB17</f>
        <v>32818.088422280001</v>
      </c>
      <c r="D14" s="270">
        <v>0</v>
      </c>
    </row>
    <row r="15" spans="1:4" ht="18.75" x14ac:dyDescent="0.2">
      <c r="A15" s="271" t="s">
        <v>18</v>
      </c>
      <c r="B15" s="274"/>
      <c r="C15" s="263">
        <f>SUM(C16:C18)</f>
        <v>8843.7275813487795</v>
      </c>
      <c r="D15" s="267">
        <f t="shared" ref="D15" si="1">C15/$C$27*100</f>
        <v>0.26301830156391404</v>
      </c>
    </row>
    <row r="16" spans="1:4" ht="18.75" x14ac:dyDescent="0.2">
      <c r="A16" s="271" t="s">
        <v>19</v>
      </c>
      <c r="B16" s="266" t="s">
        <v>20</v>
      </c>
      <c r="C16" s="269">
        <f>'T15 Liabilities'!AB19</f>
        <v>892.50294851000001</v>
      </c>
      <c r="D16" s="270">
        <v>0</v>
      </c>
    </row>
    <row r="17" spans="1:4" ht="18.75" x14ac:dyDescent="0.2">
      <c r="A17" s="271" t="s">
        <v>21</v>
      </c>
      <c r="B17" s="266" t="s">
        <v>22</v>
      </c>
      <c r="C17" s="269">
        <f>'T15 Liabilities'!AB20</f>
        <v>7778.3410885174526</v>
      </c>
      <c r="D17" s="270">
        <v>0</v>
      </c>
    </row>
    <row r="18" spans="1:4" ht="18.75" x14ac:dyDescent="0.2">
      <c r="A18" s="271" t="s">
        <v>23</v>
      </c>
      <c r="B18" s="266"/>
      <c r="C18" s="269">
        <f>'T15 Liabilities'!AB21</f>
        <v>172.88354432132724</v>
      </c>
      <c r="D18" s="270">
        <v>0</v>
      </c>
    </row>
    <row r="19" spans="1:4" ht="18.75" x14ac:dyDescent="0.2">
      <c r="A19" s="265" t="s">
        <v>24</v>
      </c>
      <c r="B19" s="266"/>
      <c r="C19" s="263">
        <f>'T15 Liabilities'!AB22</f>
        <v>0</v>
      </c>
      <c r="D19" s="267">
        <f t="shared" ref="D19:D21" si="2">C19/$C$27*100</f>
        <v>0</v>
      </c>
    </row>
    <row r="20" spans="1:4" ht="18.75" x14ac:dyDescent="0.2">
      <c r="A20" s="265" t="s">
        <v>25</v>
      </c>
      <c r="B20" s="266"/>
      <c r="C20" s="263">
        <f>'T15 Liabilities'!AB23</f>
        <v>2110.989089027807</v>
      </c>
      <c r="D20" s="267">
        <f t="shared" si="2"/>
        <v>6.2782210296370142E-2</v>
      </c>
    </row>
    <row r="21" spans="1:4" ht="18.75" x14ac:dyDescent="0.2">
      <c r="A21" s="265" t="s">
        <v>26</v>
      </c>
      <c r="B21" s="266"/>
      <c r="C21" s="263">
        <f>SUM(C22:C24)</f>
        <v>84397.821137419814</v>
      </c>
      <c r="D21" s="267">
        <f t="shared" si="2"/>
        <v>2.5100469645938217</v>
      </c>
    </row>
    <row r="22" spans="1:4" ht="18.75" x14ac:dyDescent="0.2">
      <c r="A22" s="265" t="s">
        <v>27</v>
      </c>
      <c r="B22" s="266" t="s">
        <v>28</v>
      </c>
      <c r="C22" s="269">
        <f>'T15 Liabilities'!AB25</f>
        <v>36552.117034881441</v>
      </c>
      <c r="D22" s="270">
        <v>0</v>
      </c>
    </row>
    <row r="23" spans="1:4" ht="18.75" x14ac:dyDescent="0.2">
      <c r="A23" s="265" t="s">
        <v>29</v>
      </c>
      <c r="B23" s="266" t="s">
        <v>28</v>
      </c>
      <c r="C23" s="269">
        <f>'T15 Liabilities'!AB26</f>
        <v>9085.6537077900011</v>
      </c>
      <c r="D23" s="270">
        <v>0</v>
      </c>
    </row>
    <row r="24" spans="1:4" ht="18.75" x14ac:dyDescent="0.2">
      <c r="A24" s="265" t="s">
        <v>30</v>
      </c>
      <c r="B24" s="266" t="s">
        <v>31</v>
      </c>
      <c r="C24" s="269">
        <f>'T15 Liabilities'!AB27</f>
        <v>38760.050394748374</v>
      </c>
      <c r="D24" s="270">
        <v>0</v>
      </c>
    </row>
    <row r="25" spans="1:4" ht="18.75" x14ac:dyDescent="0.2">
      <c r="A25" s="271" t="s">
        <v>32</v>
      </c>
      <c r="B25" s="275" t="s">
        <v>33</v>
      </c>
      <c r="C25" s="263">
        <f>'T15 Liabilities'!AB28</f>
        <v>19734.457300087131</v>
      </c>
      <c r="D25" s="267">
        <f t="shared" ref="D25:D26" si="3">C25/$C$27*100</f>
        <v>0.58691579920453429</v>
      </c>
    </row>
    <row r="26" spans="1:4" ht="18.75" x14ac:dyDescent="0.2">
      <c r="A26" s="271" t="s">
        <v>34</v>
      </c>
      <c r="B26" s="276"/>
      <c r="C26" s="263">
        <f>'T15 Liabilities'!AB30</f>
        <v>522.59499347999997</v>
      </c>
      <c r="D26" s="263">
        <f t="shared" si="3"/>
        <v>1.5542320399013373E-2</v>
      </c>
    </row>
    <row r="27" spans="1:4" ht="18.75" x14ac:dyDescent="0.2">
      <c r="A27" s="277" t="s">
        <v>35</v>
      </c>
      <c r="B27" s="278"/>
      <c r="C27" s="263">
        <f>'T15 Liabilities'!AB31</f>
        <v>3362400.0796764833</v>
      </c>
      <c r="D27" s="263">
        <f>C27/$C$27*100</f>
        <v>100</v>
      </c>
    </row>
    <row r="28" spans="1:4" ht="18.75" x14ac:dyDescent="0.2">
      <c r="A28" s="261" t="s">
        <v>36</v>
      </c>
      <c r="B28" s="279"/>
      <c r="C28" s="263">
        <f>'T15 Liabilities'!AB32</f>
        <v>0</v>
      </c>
      <c r="D28" s="280">
        <v>0</v>
      </c>
    </row>
    <row r="29" spans="1:4" ht="18.75" x14ac:dyDescent="0.2">
      <c r="A29" s="281" t="s">
        <v>37</v>
      </c>
      <c r="B29" s="279"/>
      <c r="C29" s="263">
        <f>SUM(C30:C32)</f>
        <v>101497.25297927999</v>
      </c>
      <c r="D29" s="280">
        <f>C29/$C$49*100</f>
        <v>15.406111424793853</v>
      </c>
    </row>
    <row r="30" spans="1:4" ht="18.75" x14ac:dyDescent="0.2">
      <c r="A30" s="268" t="s">
        <v>38</v>
      </c>
      <c r="B30" s="266" t="s">
        <v>39</v>
      </c>
      <c r="C30" s="269">
        <f>'T15 Liabilities'!AB34</f>
        <v>101497.25297927999</v>
      </c>
      <c r="D30" s="270">
        <v>0</v>
      </c>
    </row>
    <row r="31" spans="1:4" ht="18.75" x14ac:dyDescent="0.2">
      <c r="A31" s="268" t="s">
        <v>40</v>
      </c>
      <c r="B31" s="266" t="s">
        <v>39</v>
      </c>
      <c r="C31" s="269">
        <f>'T15 Liabilities'!AB35</f>
        <v>0</v>
      </c>
      <c r="D31" s="270">
        <v>0</v>
      </c>
    </row>
    <row r="32" spans="1:4" ht="18.75" x14ac:dyDescent="0.2">
      <c r="A32" s="268" t="s">
        <v>41</v>
      </c>
      <c r="B32" s="266" t="s">
        <v>39</v>
      </c>
      <c r="C32" s="269">
        <f>'T15 Liabilities'!AB36</f>
        <v>0</v>
      </c>
      <c r="D32" s="270">
        <v>0</v>
      </c>
    </row>
    <row r="33" spans="1:4" ht="18.75" x14ac:dyDescent="0.2">
      <c r="A33" s="268" t="s">
        <v>42</v>
      </c>
      <c r="B33" s="266"/>
      <c r="C33" s="263">
        <f>'T15 Liabilities'!AB37</f>
        <v>101497.25297927999</v>
      </c>
      <c r="D33" s="267">
        <f>C33/$C$49*100</f>
        <v>15.406111424793853</v>
      </c>
    </row>
    <row r="34" spans="1:4" ht="18.75" x14ac:dyDescent="0.2">
      <c r="A34" s="268" t="s">
        <v>43</v>
      </c>
      <c r="B34" s="266" t="s">
        <v>39</v>
      </c>
      <c r="C34" s="263">
        <f>'T15 Liabilities'!AB38</f>
        <v>0</v>
      </c>
      <c r="D34" s="267">
        <f t="shared" ref="D34:D37" si="4">C34/$C$49*100</f>
        <v>0</v>
      </c>
    </row>
    <row r="35" spans="1:4" ht="18.75" x14ac:dyDescent="0.2">
      <c r="A35" s="282" t="s">
        <v>44</v>
      </c>
      <c r="B35" s="266" t="s">
        <v>39</v>
      </c>
      <c r="C35" s="263">
        <f>'T15 Liabilities'!AB39</f>
        <v>115.90280276</v>
      </c>
      <c r="D35" s="267">
        <f t="shared" si="4"/>
        <v>1.7592707599002562E-2</v>
      </c>
    </row>
    <row r="36" spans="1:4" ht="18.75" x14ac:dyDescent="0.2">
      <c r="A36" s="282" t="s">
        <v>45</v>
      </c>
      <c r="B36" s="266" t="s">
        <v>39</v>
      </c>
      <c r="C36" s="263">
        <f>'T15 Liabilities'!AB40</f>
        <v>27017.370208754997</v>
      </c>
      <c r="D36" s="267">
        <f t="shared" si="4"/>
        <v>4.1009249376035495</v>
      </c>
    </row>
    <row r="37" spans="1:4" ht="18.75" x14ac:dyDescent="0.2">
      <c r="A37" s="282" t="s">
        <v>46</v>
      </c>
      <c r="B37" s="266"/>
      <c r="C37" s="263" t="e">
        <f>SUM(C38:C44)</f>
        <v>#REF!</v>
      </c>
      <c r="D37" s="267" t="e">
        <f t="shared" si="4"/>
        <v>#REF!</v>
      </c>
    </row>
    <row r="38" spans="1:4" ht="18.75" x14ac:dyDescent="0.2">
      <c r="A38" s="282" t="s">
        <v>47</v>
      </c>
      <c r="B38" s="266" t="s">
        <v>39</v>
      </c>
      <c r="C38" s="269" t="e">
        <f>'T15 Liabilities'!#REF!</f>
        <v>#REF!</v>
      </c>
      <c r="D38" s="270">
        <v>0</v>
      </c>
    </row>
    <row r="39" spans="1:4" ht="18.75" x14ac:dyDescent="0.2">
      <c r="A39" s="282" t="s">
        <v>48</v>
      </c>
      <c r="B39" s="266" t="s">
        <v>39</v>
      </c>
      <c r="C39" s="269" t="e">
        <f>'T15 Liabilities'!#REF!</f>
        <v>#REF!</v>
      </c>
      <c r="D39" s="270">
        <v>0</v>
      </c>
    </row>
    <row r="40" spans="1:4" ht="18.75" x14ac:dyDescent="0.2">
      <c r="A40" s="282" t="s">
        <v>49</v>
      </c>
      <c r="B40" s="266" t="s">
        <v>39</v>
      </c>
      <c r="C40" s="269" t="e">
        <f>'T15 Liabilities'!#REF!</f>
        <v>#REF!</v>
      </c>
      <c r="D40" s="270">
        <v>0</v>
      </c>
    </row>
    <row r="41" spans="1:4" ht="18.75" x14ac:dyDescent="0.2">
      <c r="A41" s="282" t="s">
        <v>50</v>
      </c>
      <c r="B41" s="266" t="s">
        <v>39</v>
      </c>
      <c r="C41" s="269" t="e">
        <f>'T15 Liabilities'!#REF!</f>
        <v>#REF!</v>
      </c>
      <c r="D41" s="270">
        <v>0</v>
      </c>
    </row>
    <row r="42" spans="1:4" ht="18.75" x14ac:dyDescent="0.2">
      <c r="A42" s="282" t="s">
        <v>51</v>
      </c>
      <c r="B42" s="266" t="s">
        <v>39</v>
      </c>
      <c r="C42" s="269" t="e">
        <f>'T15 Liabilities'!#REF!</f>
        <v>#REF!</v>
      </c>
      <c r="D42" s="270">
        <v>0</v>
      </c>
    </row>
    <row r="43" spans="1:4" ht="18.75" x14ac:dyDescent="0.2">
      <c r="A43" s="282" t="s">
        <v>52</v>
      </c>
      <c r="B43" s="266" t="s">
        <v>39</v>
      </c>
      <c r="C43" s="269" t="e">
        <f>'T15 Liabilities'!#REF!</f>
        <v>#REF!</v>
      </c>
      <c r="D43" s="270">
        <v>0</v>
      </c>
    </row>
    <row r="44" spans="1:4" ht="18.75" x14ac:dyDescent="0.2">
      <c r="A44" s="282" t="s">
        <v>53</v>
      </c>
      <c r="B44" s="266" t="s">
        <v>39</v>
      </c>
      <c r="C44" s="269" t="e">
        <f>'T15 Liabilities'!#REF!</f>
        <v>#REF!</v>
      </c>
      <c r="D44" s="270">
        <v>0</v>
      </c>
    </row>
    <row r="45" spans="1:4" ht="18.75" x14ac:dyDescent="0.2">
      <c r="A45" s="282" t="s">
        <v>54</v>
      </c>
      <c r="B45" s="283"/>
      <c r="C45" s="263">
        <f>SUM(C46:C47)</f>
        <v>558427.78333890135</v>
      </c>
      <c r="D45" s="284">
        <f>C45/$C$49*100</f>
        <v>84.762891608268873</v>
      </c>
    </row>
    <row r="46" spans="1:4" ht="18.75" x14ac:dyDescent="0.2">
      <c r="A46" s="282" t="s">
        <v>55</v>
      </c>
      <c r="B46" s="266" t="s">
        <v>39</v>
      </c>
      <c r="C46" s="269">
        <f>'T15 Liabilities'!AB55</f>
        <v>5369.1413767530003</v>
      </c>
      <c r="D46" s="270">
        <v>0</v>
      </c>
    </row>
    <row r="47" spans="1:4" ht="18.75" x14ac:dyDescent="0.2">
      <c r="A47" s="282" t="s">
        <v>56</v>
      </c>
      <c r="B47" s="266" t="s">
        <v>39</v>
      </c>
      <c r="C47" s="269">
        <f>'T15 Liabilities'!AB56</f>
        <v>553058.64196214837</v>
      </c>
      <c r="D47" s="270">
        <v>0</v>
      </c>
    </row>
    <row r="48" spans="1:4" ht="18.75" x14ac:dyDescent="0.2">
      <c r="A48" s="282" t="s">
        <v>57</v>
      </c>
      <c r="B48" s="266" t="s">
        <v>39</v>
      </c>
      <c r="C48" s="263">
        <f>'T15 Liabilities'!AB57</f>
        <v>0</v>
      </c>
      <c r="D48" s="267">
        <f t="shared" ref="D48" si="5">C48/$C$49*100</f>
        <v>0</v>
      </c>
    </row>
    <row r="49" spans="1:4" ht="18.75" x14ac:dyDescent="0.2">
      <c r="A49" s="277" t="s">
        <v>58</v>
      </c>
      <c r="B49" s="278"/>
      <c r="C49" s="263">
        <f>'T15 Liabilities'!AB58</f>
        <v>658811.62469028495</v>
      </c>
      <c r="D49" s="263">
        <f>C49/$C$49*100</f>
        <v>100</v>
      </c>
    </row>
    <row r="50" spans="1:4" ht="18.75" x14ac:dyDescent="0.2">
      <c r="A50" s="285" t="s">
        <v>59</v>
      </c>
      <c r="B50" s="286"/>
      <c r="C50" s="263">
        <f>'T15 Liabilities'!AB59</f>
        <v>4021211.7043667692</v>
      </c>
      <c r="D50" s="263">
        <f>C50/$C$50*100</f>
        <v>100</v>
      </c>
    </row>
    <row r="51" spans="1:4" s="289" customFormat="1" ht="18.75" x14ac:dyDescent="0.2">
      <c r="A51" s="287" t="s">
        <v>60</v>
      </c>
      <c r="B51" s="288"/>
      <c r="C51" s="263"/>
      <c r="D51" s="284">
        <v>0</v>
      </c>
    </row>
    <row r="52" spans="1:4" ht="18.75" x14ac:dyDescent="0.2">
      <c r="A52" s="290" t="s">
        <v>61</v>
      </c>
      <c r="B52" s="266" t="s">
        <v>62</v>
      </c>
      <c r="C52" s="263">
        <f>'T15 Liabilities'!AB61</f>
        <v>98</v>
      </c>
      <c r="D52" s="267">
        <v>0</v>
      </c>
    </row>
    <row r="53" spans="1:4" ht="18.75" x14ac:dyDescent="0.2">
      <c r="A53" s="290" t="s">
        <v>63</v>
      </c>
      <c r="B53" s="266" t="s">
        <v>64</v>
      </c>
      <c r="C53" s="263">
        <f>'T15 Liabilities'!AB62</f>
        <v>319.59831260999999</v>
      </c>
      <c r="D53" s="267">
        <v>0</v>
      </c>
    </row>
    <row r="54" spans="1:4" ht="18.75" x14ac:dyDescent="0.2">
      <c r="A54" s="291" t="s">
        <v>65</v>
      </c>
      <c r="B54" s="292"/>
      <c r="C54" s="263">
        <f>'T15 Liabilities'!AB63</f>
        <v>1125.2785077602</v>
      </c>
      <c r="D54" s="284">
        <v>0</v>
      </c>
    </row>
    <row r="55" spans="1:4" ht="18.75" x14ac:dyDescent="0.2">
      <c r="A55" s="293" t="s">
        <v>66</v>
      </c>
      <c r="B55" s="293"/>
      <c r="C55" s="293"/>
      <c r="D55" s="293"/>
    </row>
    <row r="56" spans="1:4" ht="30" customHeight="1" x14ac:dyDescent="0.2">
      <c r="A56" s="293"/>
    </row>
  </sheetData>
  <sheetProtection formatColumns="0" formatRows="0" sort="0" autoFilter="0"/>
  <protectedRanges>
    <protectedRange sqref="A1" name="Range1_1"/>
  </protectedRanges>
  <mergeCells count="4">
    <mergeCell ref="A4:B4"/>
    <mergeCell ref="A1:C1"/>
    <mergeCell ref="A2:C2"/>
    <mergeCell ref="A3:C3"/>
  </mergeCells>
  <pageMargins left="0.82677165354330717" right="0.19685039370078741" top="0.59055118110236227" bottom="0.39370078740157483" header="0.19685039370078741" footer="0.19685039370078741"/>
  <pageSetup paperSize="9" scale="67" orientation="portrait" cellComments="asDisplayed" horizontalDpi="4294967295" verticalDpi="4294967295" r:id="rId1"/>
  <headerFooter alignWithMargins="0"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79998168889431442"/>
  </sheetPr>
  <dimension ref="A1:I85"/>
  <sheetViews>
    <sheetView zoomScale="55" zoomScaleNormal="55" zoomScaleSheetLayoutView="40" workbookViewId="0">
      <pane ySplit="4" topLeftCell="A5" activePane="bottomLeft" state="frozen"/>
      <selection activeCell="P26" sqref="P26"/>
      <selection pane="bottomLeft" activeCell="P26" sqref="P26"/>
    </sheetView>
  </sheetViews>
  <sheetFormatPr defaultRowHeight="36" x14ac:dyDescent="0.55000000000000004"/>
  <cols>
    <col min="1" max="1" width="14.625" style="952" customWidth="1"/>
    <col min="2" max="2" width="10.875" style="1006" customWidth="1"/>
    <col min="3" max="3" width="3.25" style="952" customWidth="1"/>
    <col min="4" max="4" width="105.25" style="952" customWidth="1"/>
    <col min="5" max="6" width="21.75" style="952" customWidth="1"/>
    <col min="7" max="7" width="28.875" style="1016" customWidth="1"/>
    <col min="8" max="8" width="9.75" style="952" bestFit="1" customWidth="1"/>
    <col min="9" max="9" width="9" style="952"/>
    <col min="10" max="10" width="9.75" style="952" bestFit="1" customWidth="1"/>
    <col min="11" max="256" width="9" style="952"/>
    <col min="257" max="257" width="9.125" style="952" customWidth="1"/>
    <col min="258" max="258" width="4.25" style="952" customWidth="1"/>
    <col min="259" max="259" width="3.25" style="952" customWidth="1"/>
    <col min="260" max="260" width="53.875" style="952" customWidth="1"/>
    <col min="261" max="261" width="12.375" style="952" customWidth="1"/>
    <col min="262" max="263" width="11.75" style="952" customWidth="1"/>
    <col min="264" max="512" width="9" style="952"/>
    <col min="513" max="513" width="9.125" style="952" customWidth="1"/>
    <col min="514" max="514" width="4.25" style="952" customWidth="1"/>
    <col min="515" max="515" width="3.25" style="952" customWidth="1"/>
    <col min="516" max="516" width="53.875" style="952" customWidth="1"/>
    <col min="517" max="517" width="12.375" style="952" customWidth="1"/>
    <col min="518" max="519" width="11.75" style="952" customWidth="1"/>
    <col min="520" max="768" width="9" style="952"/>
    <col min="769" max="769" width="9.125" style="952" customWidth="1"/>
    <col min="770" max="770" width="4.25" style="952" customWidth="1"/>
    <col min="771" max="771" width="3.25" style="952" customWidth="1"/>
    <col min="772" max="772" width="53.875" style="952" customWidth="1"/>
    <col min="773" max="773" width="12.375" style="952" customWidth="1"/>
    <col min="774" max="775" width="11.75" style="952" customWidth="1"/>
    <col min="776" max="1024" width="9" style="952"/>
    <col min="1025" max="1025" width="9.125" style="952" customWidth="1"/>
    <col min="1026" max="1026" width="4.25" style="952" customWidth="1"/>
    <col min="1027" max="1027" width="3.25" style="952" customWidth="1"/>
    <col min="1028" max="1028" width="53.875" style="952" customWidth="1"/>
    <col min="1029" max="1029" width="12.375" style="952" customWidth="1"/>
    <col min="1030" max="1031" width="11.75" style="952" customWidth="1"/>
    <col min="1032" max="1280" width="9" style="952"/>
    <col min="1281" max="1281" width="9.125" style="952" customWidth="1"/>
    <col min="1282" max="1282" width="4.25" style="952" customWidth="1"/>
    <col min="1283" max="1283" width="3.25" style="952" customWidth="1"/>
    <col min="1284" max="1284" width="53.875" style="952" customWidth="1"/>
    <col min="1285" max="1285" width="12.375" style="952" customWidth="1"/>
    <col min="1286" max="1287" width="11.75" style="952" customWidth="1"/>
    <col min="1288" max="1536" width="9" style="952"/>
    <col min="1537" max="1537" width="9.125" style="952" customWidth="1"/>
    <col min="1538" max="1538" width="4.25" style="952" customWidth="1"/>
    <col min="1539" max="1539" width="3.25" style="952" customWidth="1"/>
    <col min="1540" max="1540" width="53.875" style="952" customWidth="1"/>
    <col min="1541" max="1541" width="12.375" style="952" customWidth="1"/>
    <col min="1542" max="1543" width="11.75" style="952" customWidth="1"/>
    <col min="1544" max="1792" width="9" style="952"/>
    <col min="1793" max="1793" width="9.125" style="952" customWidth="1"/>
    <col min="1794" max="1794" width="4.25" style="952" customWidth="1"/>
    <col min="1795" max="1795" width="3.25" style="952" customWidth="1"/>
    <col min="1796" max="1796" width="53.875" style="952" customWidth="1"/>
    <col min="1797" max="1797" width="12.375" style="952" customWidth="1"/>
    <col min="1798" max="1799" width="11.75" style="952" customWidth="1"/>
    <col min="1800" max="2048" width="9" style="952"/>
    <col min="2049" max="2049" width="9.125" style="952" customWidth="1"/>
    <col min="2050" max="2050" width="4.25" style="952" customWidth="1"/>
    <col min="2051" max="2051" width="3.25" style="952" customWidth="1"/>
    <col min="2052" max="2052" width="53.875" style="952" customWidth="1"/>
    <col min="2053" max="2053" width="12.375" style="952" customWidth="1"/>
    <col min="2054" max="2055" width="11.75" style="952" customWidth="1"/>
    <col min="2056" max="2304" width="9" style="952"/>
    <col min="2305" max="2305" width="9.125" style="952" customWidth="1"/>
    <col min="2306" max="2306" width="4.25" style="952" customWidth="1"/>
    <col min="2307" max="2307" width="3.25" style="952" customWidth="1"/>
    <col min="2308" max="2308" width="53.875" style="952" customWidth="1"/>
    <col min="2309" max="2309" width="12.375" style="952" customWidth="1"/>
    <col min="2310" max="2311" width="11.75" style="952" customWidth="1"/>
    <col min="2312" max="2560" width="9" style="952"/>
    <col min="2561" max="2561" width="9.125" style="952" customWidth="1"/>
    <col min="2562" max="2562" width="4.25" style="952" customWidth="1"/>
    <col min="2563" max="2563" width="3.25" style="952" customWidth="1"/>
    <col min="2564" max="2564" width="53.875" style="952" customWidth="1"/>
    <col min="2565" max="2565" width="12.375" style="952" customWidth="1"/>
    <col min="2566" max="2567" width="11.75" style="952" customWidth="1"/>
    <col min="2568" max="2816" width="9" style="952"/>
    <col min="2817" max="2817" width="9.125" style="952" customWidth="1"/>
    <col min="2818" max="2818" width="4.25" style="952" customWidth="1"/>
    <col min="2819" max="2819" width="3.25" style="952" customWidth="1"/>
    <col min="2820" max="2820" width="53.875" style="952" customWidth="1"/>
    <col min="2821" max="2821" width="12.375" style="952" customWidth="1"/>
    <col min="2822" max="2823" width="11.75" style="952" customWidth="1"/>
    <col min="2824" max="3072" width="9" style="952"/>
    <col min="3073" max="3073" width="9.125" style="952" customWidth="1"/>
    <col min="3074" max="3074" width="4.25" style="952" customWidth="1"/>
    <col min="3075" max="3075" width="3.25" style="952" customWidth="1"/>
    <col min="3076" max="3076" width="53.875" style="952" customWidth="1"/>
    <col min="3077" max="3077" width="12.375" style="952" customWidth="1"/>
    <col min="3078" max="3079" width="11.75" style="952" customWidth="1"/>
    <col min="3080" max="3328" width="9" style="952"/>
    <col min="3329" max="3329" width="9.125" style="952" customWidth="1"/>
    <col min="3330" max="3330" width="4.25" style="952" customWidth="1"/>
    <col min="3331" max="3331" width="3.25" style="952" customWidth="1"/>
    <col min="3332" max="3332" width="53.875" style="952" customWidth="1"/>
    <col min="3333" max="3333" width="12.375" style="952" customWidth="1"/>
    <col min="3334" max="3335" width="11.75" style="952" customWidth="1"/>
    <col min="3336" max="3584" width="9" style="952"/>
    <col min="3585" max="3585" width="9.125" style="952" customWidth="1"/>
    <col min="3586" max="3586" width="4.25" style="952" customWidth="1"/>
    <col min="3587" max="3587" width="3.25" style="952" customWidth="1"/>
    <col min="3588" max="3588" width="53.875" style="952" customWidth="1"/>
    <col min="3589" max="3589" width="12.375" style="952" customWidth="1"/>
    <col min="3590" max="3591" width="11.75" style="952" customWidth="1"/>
    <col min="3592" max="3840" width="9" style="952"/>
    <col min="3841" max="3841" width="9.125" style="952" customWidth="1"/>
    <col min="3842" max="3842" width="4.25" style="952" customWidth="1"/>
    <col min="3843" max="3843" width="3.25" style="952" customWidth="1"/>
    <col min="3844" max="3844" width="53.875" style="952" customWidth="1"/>
    <col min="3845" max="3845" width="12.375" style="952" customWidth="1"/>
    <col min="3846" max="3847" width="11.75" style="952" customWidth="1"/>
    <col min="3848" max="4096" width="9" style="952"/>
    <col min="4097" max="4097" width="9.125" style="952" customWidth="1"/>
    <col min="4098" max="4098" width="4.25" style="952" customWidth="1"/>
    <col min="4099" max="4099" width="3.25" style="952" customWidth="1"/>
    <col min="4100" max="4100" width="53.875" style="952" customWidth="1"/>
    <col min="4101" max="4101" width="12.375" style="952" customWidth="1"/>
    <col min="4102" max="4103" width="11.75" style="952" customWidth="1"/>
    <col min="4104" max="4352" width="9" style="952"/>
    <col min="4353" max="4353" width="9.125" style="952" customWidth="1"/>
    <col min="4354" max="4354" width="4.25" style="952" customWidth="1"/>
    <col min="4355" max="4355" width="3.25" style="952" customWidth="1"/>
    <col min="4356" max="4356" width="53.875" style="952" customWidth="1"/>
    <col min="4357" max="4357" width="12.375" style="952" customWidth="1"/>
    <col min="4358" max="4359" width="11.75" style="952" customWidth="1"/>
    <col min="4360" max="4608" width="9" style="952"/>
    <col min="4609" max="4609" width="9.125" style="952" customWidth="1"/>
    <col min="4610" max="4610" width="4.25" style="952" customWidth="1"/>
    <col min="4611" max="4611" width="3.25" style="952" customWidth="1"/>
    <col min="4612" max="4612" width="53.875" style="952" customWidth="1"/>
    <col min="4613" max="4613" width="12.375" style="952" customWidth="1"/>
    <col min="4614" max="4615" width="11.75" style="952" customWidth="1"/>
    <col min="4616" max="4864" width="9" style="952"/>
    <col min="4865" max="4865" width="9.125" style="952" customWidth="1"/>
    <col min="4866" max="4866" width="4.25" style="952" customWidth="1"/>
    <col min="4867" max="4867" width="3.25" style="952" customWidth="1"/>
    <col min="4868" max="4868" width="53.875" style="952" customWidth="1"/>
    <col min="4869" max="4869" width="12.375" style="952" customWidth="1"/>
    <col min="4870" max="4871" width="11.75" style="952" customWidth="1"/>
    <col min="4872" max="5120" width="9" style="952"/>
    <col min="5121" max="5121" width="9.125" style="952" customWidth="1"/>
    <col min="5122" max="5122" width="4.25" style="952" customWidth="1"/>
    <col min="5123" max="5123" width="3.25" style="952" customWidth="1"/>
    <col min="5124" max="5124" width="53.875" style="952" customWidth="1"/>
    <col min="5125" max="5125" width="12.375" style="952" customWidth="1"/>
    <col min="5126" max="5127" width="11.75" style="952" customWidth="1"/>
    <col min="5128" max="5376" width="9" style="952"/>
    <col min="5377" max="5377" width="9.125" style="952" customWidth="1"/>
    <col min="5378" max="5378" width="4.25" style="952" customWidth="1"/>
    <col min="5379" max="5379" width="3.25" style="952" customWidth="1"/>
    <col min="5380" max="5380" width="53.875" style="952" customWidth="1"/>
    <col min="5381" max="5381" width="12.375" style="952" customWidth="1"/>
    <col min="5382" max="5383" width="11.75" style="952" customWidth="1"/>
    <col min="5384" max="5632" width="9" style="952"/>
    <col min="5633" max="5633" width="9.125" style="952" customWidth="1"/>
    <col min="5634" max="5634" width="4.25" style="952" customWidth="1"/>
    <col min="5635" max="5635" width="3.25" style="952" customWidth="1"/>
    <col min="5636" max="5636" width="53.875" style="952" customWidth="1"/>
    <col min="5637" max="5637" width="12.375" style="952" customWidth="1"/>
    <col min="5638" max="5639" width="11.75" style="952" customWidth="1"/>
    <col min="5640" max="5888" width="9" style="952"/>
    <col min="5889" max="5889" width="9.125" style="952" customWidth="1"/>
    <col min="5890" max="5890" width="4.25" style="952" customWidth="1"/>
    <col min="5891" max="5891" width="3.25" style="952" customWidth="1"/>
    <col min="5892" max="5892" width="53.875" style="952" customWidth="1"/>
    <col min="5893" max="5893" width="12.375" style="952" customWidth="1"/>
    <col min="5894" max="5895" width="11.75" style="952" customWidth="1"/>
    <col min="5896" max="6144" width="9" style="952"/>
    <col min="6145" max="6145" width="9.125" style="952" customWidth="1"/>
    <col min="6146" max="6146" width="4.25" style="952" customWidth="1"/>
    <col min="6147" max="6147" width="3.25" style="952" customWidth="1"/>
    <col min="6148" max="6148" width="53.875" style="952" customWidth="1"/>
    <col min="6149" max="6149" width="12.375" style="952" customWidth="1"/>
    <col min="6150" max="6151" width="11.75" style="952" customWidth="1"/>
    <col min="6152" max="6400" width="9" style="952"/>
    <col min="6401" max="6401" width="9.125" style="952" customWidth="1"/>
    <col min="6402" max="6402" width="4.25" style="952" customWidth="1"/>
    <col min="6403" max="6403" width="3.25" style="952" customWidth="1"/>
    <col min="6404" max="6404" width="53.875" style="952" customWidth="1"/>
    <col min="6405" max="6405" width="12.375" style="952" customWidth="1"/>
    <col min="6406" max="6407" width="11.75" style="952" customWidth="1"/>
    <col min="6408" max="6656" width="9" style="952"/>
    <col min="6657" max="6657" width="9.125" style="952" customWidth="1"/>
    <col min="6658" max="6658" width="4.25" style="952" customWidth="1"/>
    <col min="6659" max="6659" width="3.25" style="952" customWidth="1"/>
    <col min="6660" max="6660" width="53.875" style="952" customWidth="1"/>
    <col min="6661" max="6661" width="12.375" style="952" customWidth="1"/>
    <col min="6662" max="6663" width="11.75" style="952" customWidth="1"/>
    <col min="6664" max="6912" width="9" style="952"/>
    <col min="6913" max="6913" width="9.125" style="952" customWidth="1"/>
    <col min="6914" max="6914" width="4.25" style="952" customWidth="1"/>
    <col min="6915" max="6915" width="3.25" style="952" customWidth="1"/>
    <col min="6916" max="6916" width="53.875" style="952" customWidth="1"/>
    <col min="6917" max="6917" width="12.375" style="952" customWidth="1"/>
    <col min="6918" max="6919" width="11.75" style="952" customWidth="1"/>
    <col min="6920" max="7168" width="9" style="952"/>
    <col min="7169" max="7169" width="9.125" style="952" customWidth="1"/>
    <col min="7170" max="7170" width="4.25" style="952" customWidth="1"/>
    <col min="7171" max="7171" width="3.25" style="952" customWidth="1"/>
    <col min="7172" max="7172" width="53.875" style="952" customWidth="1"/>
    <col min="7173" max="7173" width="12.375" style="952" customWidth="1"/>
    <col min="7174" max="7175" width="11.75" style="952" customWidth="1"/>
    <col min="7176" max="7424" width="9" style="952"/>
    <col min="7425" max="7425" width="9.125" style="952" customWidth="1"/>
    <col min="7426" max="7426" width="4.25" style="952" customWidth="1"/>
    <col min="7427" max="7427" width="3.25" style="952" customWidth="1"/>
    <col min="7428" max="7428" width="53.875" style="952" customWidth="1"/>
    <col min="7429" max="7429" width="12.375" style="952" customWidth="1"/>
    <col min="7430" max="7431" width="11.75" style="952" customWidth="1"/>
    <col min="7432" max="7680" width="9" style="952"/>
    <col min="7681" max="7681" width="9.125" style="952" customWidth="1"/>
    <col min="7682" max="7682" width="4.25" style="952" customWidth="1"/>
    <col min="7683" max="7683" width="3.25" style="952" customWidth="1"/>
    <col min="7684" max="7684" width="53.875" style="952" customWidth="1"/>
    <col min="7685" max="7685" width="12.375" style="952" customWidth="1"/>
    <col min="7686" max="7687" width="11.75" style="952" customWidth="1"/>
    <col min="7688" max="7936" width="9" style="952"/>
    <col min="7937" max="7937" width="9.125" style="952" customWidth="1"/>
    <col min="7938" max="7938" width="4.25" style="952" customWidth="1"/>
    <col min="7939" max="7939" width="3.25" style="952" customWidth="1"/>
    <col min="7940" max="7940" width="53.875" style="952" customWidth="1"/>
    <col min="7941" max="7941" width="12.375" style="952" customWidth="1"/>
    <col min="7942" max="7943" width="11.75" style="952" customWidth="1"/>
    <col min="7944" max="8192" width="9" style="952"/>
    <col min="8193" max="8193" width="9.125" style="952" customWidth="1"/>
    <col min="8194" max="8194" width="4.25" style="952" customWidth="1"/>
    <col min="8195" max="8195" width="3.25" style="952" customWidth="1"/>
    <col min="8196" max="8196" width="53.875" style="952" customWidth="1"/>
    <col min="8197" max="8197" width="12.375" style="952" customWidth="1"/>
    <col min="8198" max="8199" width="11.75" style="952" customWidth="1"/>
    <col min="8200" max="8448" width="9" style="952"/>
    <col min="8449" max="8449" width="9.125" style="952" customWidth="1"/>
    <col min="8450" max="8450" width="4.25" style="952" customWidth="1"/>
    <col min="8451" max="8451" width="3.25" style="952" customWidth="1"/>
    <col min="8452" max="8452" width="53.875" style="952" customWidth="1"/>
    <col min="8453" max="8453" width="12.375" style="952" customWidth="1"/>
    <col min="8454" max="8455" width="11.75" style="952" customWidth="1"/>
    <col min="8456" max="8704" width="9" style="952"/>
    <col min="8705" max="8705" width="9.125" style="952" customWidth="1"/>
    <col min="8706" max="8706" width="4.25" style="952" customWidth="1"/>
    <col min="8707" max="8707" width="3.25" style="952" customWidth="1"/>
    <col min="8708" max="8708" width="53.875" style="952" customWidth="1"/>
    <col min="8709" max="8709" width="12.375" style="952" customWidth="1"/>
    <col min="8710" max="8711" width="11.75" style="952" customWidth="1"/>
    <col min="8712" max="8960" width="9" style="952"/>
    <col min="8961" max="8961" width="9.125" style="952" customWidth="1"/>
    <col min="8962" max="8962" width="4.25" style="952" customWidth="1"/>
    <col min="8963" max="8963" width="3.25" style="952" customWidth="1"/>
    <col min="8964" max="8964" width="53.875" style="952" customWidth="1"/>
    <col min="8965" max="8965" width="12.375" style="952" customWidth="1"/>
    <col min="8966" max="8967" width="11.75" style="952" customWidth="1"/>
    <col min="8968" max="9216" width="9" style="952"/>
    <col min="9217" max="9217" width="9.125" style="952" customWidth="1"/>
    <col min="9218" max="9218" width="4.25" style="952" customWidth="1"/>
    <col min="9219" max="9219" width="3.25" style="952" customWidth="1"/>
    <col min="9220" max="9220" width="53.875" style="952" customWidth="1"/>
    <col min="9221" max="9221" width="12.375" style="952" customWidth="1"/>
    <col min="9222" max="9223" width="11.75" style="952" customWidth="1"/>
    <col min="9224" max="9472" width="9" style="952"/>
    <col min="9473" max="9473" width="9.125" style="952" customWidth="1"/>
    <col min="9474" max="9474" width="4.25" style="952" customWidth="1"/>
    <col min="9475" max="9475" width="3.25" style="952" customWidth="1"/>
    <col min="9476" max="9476" width="53.875" style="952" customWidth="1"/>
    <col min="9477" max="9477" width="12.375" style="952" customWidth="1"/>
    <col min="9478" max="9479" width="11.75" style="952" customWidth="1"/>
    <col min="9480" max="9728" width="9" style="952"/>
    <col min="9729" max="9729" width="9.125" style="952" customWidth="1"/>
    <col min="9730" max="9730" width="4.25" style="952" customWidth="1"/>
    <col min="9731" max="9731" width="3.25" style="952" customWidth="1"/>
    <col min="9732" max="9732" width="53.875" style="952" customWidth="1"/>
    <col min="9733" max="9733" width="12.375" style="952" customWidth="1"/>
    <col min="9734" max="9735" width="11.75" style="952" customWidth="1"/>
    <col min="9736" max="9984" width="9" style="952"/>
    <col min="9985" max="9985" width="9.125" style="952" customWidth="1"/>
    <col min="9986" max="9986" width="4.25" style="952" customWidth="1"/>
    <col min="9987" max="9987" width="3.25" style="952" customWidth="1"/>
    <col min="9988" max="9988" width="53.875" style="952" customWidth="1"/>
    <col min="9989" max="9989" width="12.375" style="952" customWidth="1"/>
    <col min="9990" max="9991" width="11.75" style="952" customWidth="1"/>
    <col min="9992" max="10240" width="9" style="952"/>
    <col min="10241" max="10241" width="9.125" style="952" customWidth="1"/>
    <col min="10242" max="10242" width="4.25" style="952" customWidth="1"/>
    <col min="10243" max="10243" width="3.25" style="952" customWidth="1"/>
    <col min="10244" max="10244" width="53.875" style="952" customWidth="1"/>
    <col min="10245" max="10245" width="12.375" style="952" customWidth="1"/>
    <col min="10246" max="10247" width="11.75" style="952" customWidth="1"/>
    <col min="10248" max="10496" width="9" style="952"/>
    <col min="10497" max="10497" width="9.125" style="952" customWidth="1"/>
    <col min="10498" max="10498" width="4.25" style="952" customWidth="1"/>
    <col min="10499" max="10499" width="3.25" style="952" customWidth="1"/>
    <col min="10500" max="10500" width="53.875" style="952" customWidth="1"/>
    <col min="10501" max="10501" width="12.375" style="952" customWidth="1"/>
    <col min="10502" max="10503" width="11.75" style="952" customWidth="1"/>
    <col min="10504" max="10752" width="9" style="952"/>
    <col min="10753" max="10753" width="9.125" style="952" customWidth="1"/>
    <col min="10754" max="10754" width="4.25" style="952" customWidth="1"/>
    <col min="10755" max="10755" width="3.25" style="952" customWidth="1"/>
    <col min="10756" max="10756" width="53.875" style="952" customWidth="1"/>
    <col min="10757" max="10757" width="12.375" style="952" customWidth="1"/>
    <col min="10758" max="10759" width="11.75" style="952" customWidth="1"/>
    <col min="10760" max="11008" width="9" style="952"/>
    <col min="11009" max="11009" width="9.125" style="952" customWidth="1"/>
    <col min="11010" max="11010" width="4.25" style="952" customWidth="1"/>
    <col min="11011" max="11011" width="3.25" style="952" customWidth="1"/>
    <col min="11012" max="11012" width="53.875" style="952" customWidth="1"/>
    <col min="11013" max="11013" width="12.375" style="952" customWidth="1"/>
    <col min="11014" max="11015" width="11.75" style="952" customWidth="1"/>
    <col min="11016" max="11264" width="9" style="952"/>
    <col min="11265" max="11265" width="9.125" style="952" customWidth="1"/>
    <col min="11266" max="11266" width="4.25" style="952" customWidth="1"/>
    <col min="11267" max="11267" width="3.25" style="952" customWidth="1"/>
    <col min="11268" max="11268" width="53.875" style="952" customWidth="1"/>
    <col min="11269" max="11269" width="12.375" style="952" customWidth="1"/>
    <col min="11270" max="11271" width="11.75" style="952" customWidth="1"/>
    <col min="11272" max="11520" width="9" style="952"/>
    <col min="11521" max="11521" width="9.125" style="952" customWidth="1"/>
    <col min="11522" max="11522" width="4.25" style="952" customWidth="1"/>
    <col min="11523" max="11523" width="3.25" style="952" customWidth="1"/>
    <col min="11524" max="11524" width="53.875" style="952" customWidth="1"/>
    <col min="11525" max="11525" width="12.375" style="952" customWidth="1"/>
    <col min="11526" max="11527" width="11.75" style="952" customWidth="1"/>
    <col min="11528" max="11776" width="9" style="952"/>
    <col min="11777" max="11777" width="9.125" style="952" customWidth="1"/>
    <col min="11778" max="11778" width="4.25" style="952" customWidth="1"/>
    <col min="11779" max="11779" width="3.25" style="952" customWidth="1"/>
    <col min="11780" max="11780" width="53.875" style="952" customWidth="1"/>
    <col min="11781" max="11781" width="12.375" style="952" customWidth="1"/>
    <col min="11782" max="11783" width="11.75" style="952" customWidth="1"/>
    <col min="11784" max="12032" width="9" style="952"/>
    <col min="12033" max="12033" width="9.125" style="952" customWidth="1"/>
    <col min="12034" max="12034" width="4.25" style="952" customWidth="1"/>
    <col min="12035" max="12035" width="3.25" style="952" customWidth="1"/>
    <col min="12036" max="12036" width="53.875" style="952" customWidth="1"/>
    <col min="12037" max="12037" width="12.375" style="952" customWidth="1"/>
    <col min="12038" max="12039" width="11.75" style="952" customWidth="1"/>
    <col min="12040" max="12288" width="9" style="952"/>
    <col min="12289" max="12289" width="9.125" style="952" customWidth="1"/>
    <col min="12290" max="12290" width="4.25" style="952" customWidth="1"/>
    <col min="12291" max="12291" width="3.25" style="952" customWidth="1"/>
    <col min="12292" max="12292" width="53.875" style="952" customWidth="1"/>
    <col min="12293" max="12293" width="12.375" style="952" customWidth="1"/>
    <col min="12294" max="12295" width="11.75" style="952" customWidth="1"/>
    <col min="12296" max="12544" width="9" style="952"/>
    <col min="12545" max="12545" width="9.125" style="952" customWidth="1"/>
    <col min="12546" max="12546" width="4.25" style="952" customWidth="1"/>
    <col min="12547" max="12547" width="3.25" style="952" customWidth="1"/>
    <col min="12548" max="12548" width="53.875" style="952" customWidth="1"/>
    <col min="12549" max="12549" width="12.375" style="952" customWidth="1"/>
    <col min="12550" max="12551" width="11.75" style="952" customWidth="1"/>
    <col min="12552" max="12800" width="9" style="952"/>
    <col min="12801" max="12801" width="9.125" style="952" customWidth="1"/>
    <col min="12802" max="12802" width="4.25" style="952" customWidth="1"/>
    <col min="12803" max="12803" width="3.25" style="952" customWidth="1"/>
    <col min="12804" max="12804" width="53.875" style="952" customWidth="1"/>
    <col min="12805" max="12805" width="12.375" style="952" customWidth="1"/>
    <col min="12806" max="12807" width="11.75" style="952" customWidth="1"/>
    <col min="12808" max="13056" width="9" style="952"/>
    <col min="13057" max="13057" width="9.125" style="952" customWidth="1"/>
    <col min="13058" max="13058" width="4.25" style="952" customWidth="1"/>
    <col min="13059" max="13059" width="3.25" style="952" customWidth="1"/>
    <col min="13060" max="13060" width="53.875" style="952" customWidth="1"/>
    <col min="13061" max="13061" width="12.375" style="952" customWidth="1"/>
    <col min="13062" max="13063" width="11.75" style="952" customWidth="1"/>
    <col min="13064" max="13312" width="9" style="952"/>
    <col min="13313" max="13313" width="9.125" style="952" customWidth="1"/>
    <col min="13314" max="13314" width="4.25" style="952" customWidth="1"/>
    <col min="13315" max="13315" width="3.25" style="952" customWidth="1"/>
    <col min="13316" max="13316" width="53.875" style="952" customWidth="1"/>
    <col min="13317" max="13317" width="12.375" style="952" customWidth="1"/>
    <col min="13318" max="13319" width="11.75" style="952" customWidth="1"/>
    <col min="13320" max="13568" width="9" style="952"/>
    <col min="13569" max="13569" width="9.125" style="952" customWidth="1"/>
    <col min="13570" max="13570" width="4.25" style="952" customWidth="1"/>
    <col min="13571" max="13571" width="3.25" style="952" customWidth="1"/>
    <col min="13572" max="13572" width="53.875" style="952" customWidth="1"/>
    <col min="13573" max="13573" width="12.375" style="952" customWidth="1"/>
    <col min="13574" max="13575" width="11.75" style="952" customWidth="1"/>
    <col min="13576" max="13824" width="9" style="952"/>
    <col min="13825" max="13825" width="9.125" style="952" customWidth="1"/>
    <col min="13826" max="13826" width="4.25" style="952" customWidth="1"/>
    <col min="13827" max="13827" width="3.25" style="952" customWidth="1"/>
    <col min="13828" max="13828" width="53.875" style="952" customWidth="1"/>
    <col min="13829" max="13829" width="12.375" style="952" customWidth="1"/>
    <col min="13830" max="13831" width="11.75" style="952" customWidth="1"/>
    <col min="13832" max="14080" width="9" style="952"/>
    <col min="14081" max="14081" width="9.125" style="952" customWidth="1"/>
    <col min="14082" max="14082" width="4.25" style="952" customWidth="1"/>
    <col min="14083" max="14083" width="3.25" style="952" customWidth="1"/>
    <col min="14084" max="14084" width="53.875" style="952" customWidth="1"/>
    <col min="14085" max="14085" width="12.375" style="952" customWidth="1"/>
    <col min="14086" max="14087" width="11.75" style="952" customWidth="1"/>
    <col min="14088" max="14336" width="9" style="952"/>
    <col min="14337" max="14337" width="9.125" style="952" customWidth="1"/>
    <col min="14338" max="14338" width="4.25" style="952" customWidth="1"/>
    <col min="14339" max="14339" width="3.25" style="952" customWidth="1"/>
    <col min="14340" max="14340" width="53.875" style="952" customWidth="1"/>
    <col min="14341" max="14341" width="12.375" style="952" customWidth="1"/>
    <col min="14342" max="14343" width="11.75" style="952" customWidth="1"/>
    <col min="14344" max="14592" width="9" style="952"/>
    <col min="14593" max="14593" width="9.125" style="952" customWidth="1"/>
    <col min="14594" max="14594" width="4.25" style="952" customWidth="1"/>
    <col min="14595" max="14595" width="3.25" style="952" customWidth="1"/>
    <col min="14596" max="14596" width="53.875" style="952" customWidth="1"/>
    <col min="14597" max="14597" width="12.375" style="952" customWidth="1"/>
    <col min="14598" max="14599" width="11.75" style="952" customWidth="1"/>
    <col min="14600" max="14848" width="9" style="952"/>
    <col min="14849" max="14849" width="9.125" style="952" customWidth="1"/>
    <col min="14850" max="14850" width="4.25" style="952" customWidth="1"/>
    <col min="14851" max="14851" width="3.25" style="952" customWidth="1"/>
    <col min="14852" max="14852" width="53.875" style="952" customWidth="1"/>
    <col min="14853" max="14853" width="12.375" style="952" customWidth="1"/>
    <col min="14854" max="14855" width="11.75" style="952" customWidth="1"/>
    <col min="14856" max="15104" width="9" style="952"/>
    <col min="15105" max="15105" width="9.125" style="952" customWidth="1"/>
    <col min="15106" max="15106" width="4.25" style="952" customWidth="1"/>
    <col min="15107" max="15107" width="3.25" style="952" customWidth="1"/>
    <col min="15108" max="15108" width="53.875" style="952" customWidth="1"/>
    <col min="15109" max="15109" width="12.375" style="952" customWidth="1"/>
    <col min="15110" max="15111" width="11.75" style="952" customWidth="1"/>
    <col min="15112" max="15360" width="9" style="952"/>
    <col min="15361" max="15361" width="9.125" style="952" customWidth="1"/>
    <col min="15362" max="15362" width="4.25" style="952" customWidth="1"/>
    <col min="15363" max="15363" width="3.25" style="952" customWidth="1"/>
    <col min="15364" max="15364" width="53.875" style="952" customWidth="1"/>
    <col min="15365" max="15365" width="12.375" style="952" customWidth="1"/>
    <col min="15366" max="15367" width="11.75" style="952" customWidth="1"/>
    <col min="15368" max="15616" width="9" style="952"/>
    <col min="15617" max="15617" width="9.125" style="952" customWidth="1"/>
    <col min="15618" max="15618" width="4.25" style="952" customWidth="1"/>
    <col min="15619" max="15619" width="3.25" style="952" customWidth="1"/>
    <col min="15620" max="15620" width="53.875" style="952" customWidth="1"/>
    <col min="15621" max="15621" width="12.375" style="952" customWidth="1"/>
    <col min="15622" max="15623" width="11.75" style="952" customWidth="1"/>
    <col min="15624" max="15872" width="9" style="952"/>
    <col min="15873" max="15873" width="9.125" style="952" customWidth="1"/>
    <col min="15874" max="15874" width="4.25" style="952" customWidth="1"/>
    <col min="15875" max="15875" width="3.25" style="952" customWidth="1"/>
    <col min="15876" max="15876" width="53.875" style="952" customWidth="1"/>
    <col min="15877" max="15877" width="12.375" style="952" customWidth="1"/>
    <col min="15878" max="15879" width="11.75" style="952" customWidth="1"/>
    <col min="15880" max="16128" width="9" style="952"/>
    <col min="16129" max="16129" width="9.125" style="952" customWidth="1"/>
    <col min="16130" max="16130" width="4.25" style="952" customWidth="1"/>
    <col min="16131" max="16131" width="3.25" style="952" customWidth="1"/>
    <col min="16132" max="16132" width="53.875" style="952" customWidth="1"/>
    <col min="16133" max="16133" width="12.375" style="952" customWidth="1"/>
    <col min="16134" max="16135" width="11.75" style="952" customWidth="1"/>
    <col min="16136" max="16384" width="9" style="952"/>
  </cols>
  <sheetData>
    <row r="1" spans="1:9" x14ac:dyDescent="0.55000000000000004">
      <c r="A1" s="1484" t="s">
        <v>744</v>
      </c>
      <c r="B1" s="1484"/>
      <c r="C1" s="1484"/>
      <c r="D1" s="1484"/>
      <c r="E1" s="950"/>
      <c r="F1" s="950"/>
      <c r="G1" s="1007"/>
      <c r="H1" s="951"/>
      <c r="I1" s="951"/>
    </row>
    <row r="2" spans="1:9" x14ac:dyDescent="0.55000000000000004">
      <c r="A2" s="1485" t="s">
        <v>742</v>
      </c>
      <c r="B2" s="1485"/>
      <c r="C2" s="1485"/>
      <c r="D2" s="1485"/>
      <c r="E2" s="953"/>
      <c r="F2" s="953"/>
      <c r="G2" s="1008"/>
      <c r="H2" s="951"/>
      <c r="I2" s="951"/>
    </row>
    <row r="3" spans="1:9" ht="101.25" x14ac:dyDescent="0.55000000000000004">
      <c r="A3" s="1449" t="s">
        <v>623</v>
      </c>
      <c r="B3" s="1450"/>
      <c r="C3" s="1486" t="s">
        <v>0</v>
      </c>
      <c r="D3" s="1487"/>
      <c r="E3" s="1488" t="s">
        <v>502</v>
      </c>
      <c r="F3" s="1489"/>
      <c r="G3" s="1451" t="s">
        <v>999</v>
      </c>
    </row>
    <row r="4" spans="1:9" ht="67.5" x14ac:dyDescent="0.55000000000000004">
      <c r="A4" s="1452" t="s">
        <v>996</v>
      </c>
      <c r="B4" s="1453"/>
      <c r="C4" s="1490" t="s">
        <v>993</v>
      </c>
      <c r="D4" s="1490"/>
      <c r="E4" s="1454" t="s">
        <v>743</v>
      </c>
      <c r="F4" s="1454" t="s">
        <v>691</v>
      </c>
      <c r="G4" s="1455" t="s">
        <v>997</v>
      </c>
    </row>
    <row r="5" spans="1:9" s="959" customFormat="1" x14ac:dyDescent="0.55000000000000004">
      <c r="A5" s="954" t="s">
        <v>208</v>
      </c>
      <c r="B5" s="955" t="s">
        <v>210</v>
      </c>
      <c r="C5" s="956"/>
      <c r="D5" s="956"/>
      <c r="E5" s="957">
        <v>589816.31101494282</v>
      </c>
      <c r="F5" s="958">
        <v>595925.20048606419</v>
      </c>
      <c r="G5" s="1009">
        <v>-1.0251101088087351</v>
      </c>
    </row>
    <row r="6" spans="1:9" x14ac:dyDescent="0.55000000000000004">
      <c r="A6" s="960"/>
      <c r="B6" s="1042">
        <v>4.0999999999999996</v>
      </c>
      <c r="C6" s="777" t="s">
        <v>211</v>
      </c>
      <c r="D6" s="777"/>
      <c r="E6" s="961">
        <v>100885.02520852853</v>
      </c>
      <c r="F6" s="962">
        <v>91731.241605954085</v>
      </c>
      <c r="G6" s="1010"/>
    </row>
    <row r="7" spans="1:9" x14ac:dyDescent="0.55000000000000004">
      <c r="A7" s="960"/>
      <c r="B7" s="1042">
        <v>4.2</v>
      </c>
      <c r="C7" s="963" t="s">
        <v>212</v>
      </c>
      <c r="D7" s="777"/>
      <c r="E7" s="961">
        <v>426067.67916877422</v>
      </c>
      <c r="F7" s="962">
        <v>431266.01712575153</v>
      </c>
      <c r="G7" s="1010"/>
    </row>
    <row r="8" spans="1:9" x14ac:dyDescent="0.55000000000000004">
      <c r="A8" s="960"/>
      <c r="B8" s="1042">
        <v>4.3</v>
      </c>
      <c r="C8" s="963" t="s">
        <v>213</v>
      </c>
      <c r="D8" s="777"/>
      <c r="E8" s="961">
        <v>62863.606637639998</v>
      </c>
      <c r="F8" s="962">
        <v>72927.941754358559</v>
      </c>
      <c r="G8" s="1010"/>
    </row>
    <row r="9" spans="1:9" s="959" customFormat="1" x14ac:dyDescent="0.55000000000000004">
      <c r="A9" s="964" t="s">
        <v>209</v>
      </c>
      <c r="B9" s="965" t="s">
        <v>210</v>
      </c>
      <c r="C9" s="966"/>
      <c r="D9" s="967"/>
      <c r="E9" s="968"/>
      <c r="F9" s="969"/>
      <c r="G9" s="1011"/>
    </row>
    <row r="10" spans="1:9" s="959" customFormat="1" x14ac:dyDescent="0.55000000000000004">
      <c r="A10" s="970"/>
      <c r="B10" s="1042">
        <v>5.0999999999999996</v>
      </c>
      <c r="C10" s="966" t="s">
        <v>215</v>
      </c>
      <c r="D10" s="967"/>
      <c r="E10" s="968">
        <v>361900.52858521004</v>
      </c>
      <c r="F10" s="971">
        <v>370441.10171684093</v>
      </c>
      <c r="G10" s="1011">
        <v>-2.3055144507585363</v>
      </c>
    </row>
    <row r="11" spans="1:9" x14ac:dyDescent="0.55000000000000004">
      <c r="A11" s="960"/>
      <c r="B11" s="1042"/>
      <c r="C11" s="777" t="s">
        <v>211</v>
      </c>
      <c r="D11" s="972"/>
      <c r="E11" s="961">
        <v>57872.101932819372</v>
      </c>
      <c r="F11" s="962">
        <v>48558.851865405326</v>
      </c>
      <c r="G11" s="1010"/>
    </row>
    <row r="12" spans="1:9" x14ac:dyDescent="0.55000000000000004">
      <c r="A12" s="960"/>
      <c r="B12" s="1042"/>
      <c r="C12" s="963" t="s">
        <v>212</v>
      </c>
      <c r="D12" s="972"/>
      <c r="E12" s="961">
        <v>291025.39702383068</v>
      </c>
      <c r="F12" s="962">
        <v>308687.53108530707</v>
      </c>
      <c r="G12" s="1010"/>
    </row>
    <row r="13" spans="1:9" x14ac:dyDescent="0.55000000000000004">
      <c r="A13" s="960"/>
      <c r="B13" s="1042"/>
      <c r="C13" s="963" t="s">
        <v>213</v>
      </c>
      <c r="D13" s="972"/>
      <c r="E13" s="961">
        <v>13003.029628560002</v>
      </c>
      <c r="F13" s="962">
        <v>13194.718766128552</v>
      </c>
      <c r="G13" s="1010"/>
    </row>
    <row r="14" spans="1:9" s="959" customFormat="1" x14ac:dyDescent="0.55000000000000004">
      <c r="A14" s="970"/>
      <c r="B14" s="1042">
        <v>5.2</v>
      </c>
      <c r="C14" s="966" t="s">
        <v>216</v>
      </c>
      <c r="D14" s="967"/>
      <c r="E14" s="968">
        <v>4526.5096130500006</v>
      </c>
      <c r="F14" s="971">
        <v>4945.7295506800001</v>
      </c>
      <c r="G14" s="1011">
        <v>-8.476402385819096</v>
      </c>
    </row>
    <row r="15" spans="1:9" x14ac:dyDescent="0.55000000000000004">
      <c r="A15" s="960"/>
      <c r="B15" s="1042"/>
      <c r="C15" s="777" t="s">
        <v>211</v>
      </c>
      <c r="D15" s="972"/>
      <c r="E15" s="961">
        <v>204.01544148000002</v>
      </c>
      <c r="F15" s="962">
        <v>261.00130417999998</v>
      </c>
      <c r="G15" s="1010"/>
    </row>
    <row r="16" spans="1:9" x14ac:dyDescent="0.55000000000000004">
      <c r="A16" s="960"/>
      <c r="B16" s="1042"/>
      <c r="C16" s="963" t="s">
        <v>212</v>
      </c>
      <c r="D16" s="972"/>
      <c r="E16" s="961">
        <v>4322.4941715700006</v>
      </c>
      <c r="F16" s="962">
        <v>4684.7282464999998</v>
      </c>
      <c r="G16" s="1010"/>
    </row>
    <row r="17" spans="1:7" x14ac:dyDescent="0.55000000000000004">
      <c r="A17" s="960"/>
      <c r="B17" s="1042"/>
      <c r="C17" s="963" t="s">
        <v>213</v>
      </c>
      <c r="D17" s="972"/>
      <c r="E17" s="961">
        <v>0</v>
      </c>
      <c r="F17" s="962">
        <v>0</v>
      </c>
      <c r="G17" s="1010"/>
    </row>
    <row r="18" spans="1:7" s="959" customFormat="1" x14ac:dyDescent="0.55000000000000004">
      <c r="A18" s="970"/>
      <c r="B18" s="1042">
        <v>5.3</v>
      </c>
      <c r="C18" s="966" t="s">
        <v>217</v>
      </c>
      <c r="D18" s="967"/>
      <c r="E18" s="968">
        <v>42590.504541680006</v>
      </c>
      <c r="F18" s="971">
        <v>39071.584824480102</v>
      </c>
      <c r="G18" s="1011">
        <v>9.006339858001212</v>
      </c>
    </row>
    <row r="19" spans="1:7" x14ac:dyDescent="0.55000000000000004">
      <c r="A19" s="960"/>
      <c r="B19" s="1042"/>
      <c r="C19" s="777" t="s">
        <v>211</v>
      </c>
      <c r="D19" s="972"/>
      <c r="E19" s="961">
        <v>5195.2289978455392</v>
      </c>
      <c r="F19" s="962">
        <v>5206.8271456731391</v>
      </c>
      <c r="G19" s="1010"/>
    </row>
    <row r="20" spans="1:7" x14ac:dyDescent="0.55000000000000004">
      <c r="A20" s="960"/>
      <c r="B20" s="1042"/>
      <c r="C20" s="963" t="s">
        <v>212</v>
      </c>
      <c r="D20" s="972"/>
      <c r="E20" s="961">
        <v>6199.0042987544657</v>
      </c>
      <c r="F20" s="962">
        <v>6927.8579913569629</v>
      </c>
      <c r="G20" s="1010"/>
    </row>
    <row r="21" spans="1:7" x14ac:dyDescent="0.55000000000000004">
      <c r="A21" s="960"/>
      <c r="B21" s="1042"/>
      <c r="C21" s="963" t="s">
        <v>213</v>
      </c>
      <c r="D21" s="972"/>
      <c r="E21" s="961">
        <v>31196.271245080003</v>
      </c>
      <c r="F21" s="962">
        <v>26936.899687450001</v>
      </c>
      <c r="G21" s="1010"/>
    </row>
    <row r="22" spans="1:7" x14ac:dyDescent="0.55000000000000004">
      <c r="A22" s="960"/>
      <c r="B22" s="1042">
        <v>5.4</v>
      </c>
      <c r="C22" s="966" t="s">
        <v>503</v>
      </c>
      <c r="D22" s="967"/>
      <c r="E22" s="968">
        <v>15734.677829969998</v>
      </c>
      <c r="F22" s="973">
        <v>14233.593956390003</v>
      </c>
      <c r="G22" s="1011">
        <v>10.54606361667428</v>
      </c>
    </row>
    <row r="23" spans="1:7" x14ac:dyDescent="0.55000000000000004">
      <c r="A23" s="960"/>
      <c r="B23" s="1042"/>
      <c r="C23" s="777" t="s">
        <v>211</v>
      </c>
      <c r="D23" s="972"/>
      <c r="E23" s="961">
        <v>2657.4330271700001</v>
      </c>
      <c r="F23" s="974">
        <v>2019.1145778800001</v>
      </c>
      <c r="G23" s="1010"/>
    </row>
    <row r="24" spans="1:7" x14ac:dyDescent="0.55000000000000004">
      <c r="A24" s="960"/>
      <c r="B24" s="1042"/>
      <c r="C24" s="963" t="s">
        <v>212</v>
      </c>
      <c r="D24" s="972"/>
      <c r="E24" s="961">
        <v>12877.428915469998</v>
      </c>
      <c r="F24" s="974">
        <v>12183.352685510003</v>
      </c>
      <c r="G24" s="1010"/>
    </row>
    <row r="25" spans="1:7" x14ac:dyDescent="0.55000000000000004">
      <c r="A25" s="960"/>
      <c r="B25" s="1042"/>
      <c r="C25" s="963" t="s">
        <v>213</v>
      </c>
      <c r="D25" s="972"/>
      <c r="E25" s="961">
        <v>199.81588733000004</v>
      </c>
      <c r="F25" s="974">
        <v>31.126693000000003</v>
      </c>
      <c r="G25" s="1010"/>
    </row>
    <row r="26" spans="1:7" x14ac:dyDescent="0.55000000000000004">
      <c r="A26" s="960"/>
      <c r="B26" s="1042">
        <v>5.5</v>
      </c>
      <c r="C26" s="966" t="s">
        <v>504</v>
      </c>
      <c r="D26" s="967"/>
      <c r="E26" s="968">
        <v>34900.462864642788</v>
      </c>
      <c r="F26" s="973">
        <v>45468.630199271807</v>
      </c>
      <c r="G26" s="1011">
        <v>-23.242766030805718</v>
      </c>
    </row>
    <row r="27" spans="1:7" x14ac:dyDescent="0.55000000000000004">
      <c r="A27" s="960"/>
      <c r="B27" s="1042"/>
      <c r="C27" s="777" t="s">
        <v>211</v>
      </c>
      <c r="D27" s="972"/>
      <c r="E27" s="961">
        <v>9366.9485694099985</v>
      </c>
      <c r="F27" s="974">
        <v>9752.4246311900188</v>
      </c>
      <c r="G27" s="1010"/>
    </row>
    <row r="28" spans="1:7" x14ac:dyDescent="0.55000000000000004">
      <c r="A28" s="960"/>
      <c r="B28" s="1042"/>
      <c r="C28" s="963" t="s">
        <v>212</v>
      </c>
      <c r="D28" s="972"/>
      <c r="E28" s="961">
        <v>20719.248481532788</v>
      </c>
      <c r="F28" s="974">
        <v>15358.270098771793</v>
      </c>
      <c r="G28" s="1010"/>
    </row>
    <row r="29" spans="1:7" x14ac:dyDescent="0.55000000000000004">
      <c r="A29" s="975"/>
      <c r="B29" s="1043"/>
      <c r="C29" s="976" t="s">
        <v>213</v>
      </c>
      <c r="D29" s="977"/>
      <c r="E29" s="978">
        <v>4814.2658137000008</v>
      </c>
      <c r="F29" s="979">
        <v>20357.935469309999</v>
      </c>
      <c r="G29" s="1012"/>
    </row>
    <row r="30" spans="1:7" x14ac:dyDescent="0.55000000000000004">
      <c r="A30" s="960"/>
      <c r="B30" s="1042">
        <v>5.6</v>
      </c>
      <c r="C30" s="966" t="s">
        <v>505</v>
      </c>
      <c r="D30" s="967"/>
      <c r="E30" s="968">
        <v>2873.25453741</v>
      </c>
      <c r="F30" s="973">
        <v>3093.3726926200002</v>
      </c>
      <c r="G30" s="1011">
        <v>-7.1157980974987618</v>
      </c>
    </row>
    <row r="31" spans="1:7" x14ac:dyDescent="0.55000000000000004">
      <c r="A31" s="960"/>
      <c r="B31" s="1042"/>
      <c r="C31" s="777" t="s">
        <v>211</v>
      </c>
      <c r="D31" s="972"/>
      <c r="E31" s="961">
        <v>413.78654302000001</v>
      </c>
      <c r="F31" s="974">
        <v>743.58692530999997</v>
      </c>
      <c r="G31" s="1010"/>
    </row>
    <row r="32" spans="1:7" x14ac:dyDescent="0.55000000000000004">
      <c r="A32" s="960"/>
      <c r="B32" s="1042"/>
      <c r="C32" s="963" t="s">
        <v>212</v>
      </c>
      <c r="D32" s="972"/>
      <c r="E32" s="961">
        <v>1892.4509097600001</v>
      </c>
      <c r="F32" s="974">
        <v>1474.3013866000001</v>
      </c>
      <c r="G32" s="1010"/>
    </row>
    <row r="33" spans="1:7" x14ac:dyDescent="0.55000000000000004">
      <c r="A33" s="960"/>
      <c r="B33" s="1042"/>
      <c r="C33" s="963" t="s">
        <v>213</v>
      </c>
      <c r="D33" s="972"/>
      <c r="E33" s="961">
        <v>567.01708462999989</v>
      </c>
      <c r="F33" s="974">
        <v>875.4843807100001</v>
      </c>
      <c r="G33" s="1010"/>
    </row>
    <row r="34" spans="1:7" s="959" customFormat="1" x14ac:dyDescent="0.55000000000000004">
      <c r="A34" s="970"/>
      <c r="B34" s="1042">
        <v>5.7</v>
      </c>
      <c r="C34" s="966" t="s">
        <v>218</v>
      </c>
      <c r="D34" s="980"/>
      <c r="E34" s="968">
        <v>4296.2353990100009</v>
      </c>
      <c r="F34" s="971">
        <v>4348.6855984599997</v>
      </c>
      <c r="G34" s="1011">
        <v>-1.2061161530871065</v>
      </c>
    </row>
    <row r="35" spans="1:7" x14ac:dyDescent="0.55000000000000004">
      <c r="A35" s="960"/>
      <c r="B35" s="1042"/>
      <c r="C35" s="777" t="s">
        <v>211</v>
      </c>
      <c r="D35" s="972"/>
      <c r="E35" s="961">
        <v>4252.3125940900009</v>
      </c>
      <c r="F35" s="962">
        <v>4305.2662516999999</v>
      </c>
      <c r="G35" s="1010"/>
    </row>
    <row r="36" spans="1:7" x14ac:dyDescent="0.55000000000000004">
      <c r="A36" s="960"/>
      <c r="B36" s="1042"/>
      <c r="C36" s="963" t="s">
        <v>212</v>
      </c>
      <c r="D36" s="972"/>
      <c r="E36" s="961">
        <v>43.922804919999997</v>
      </c>
      <c r="F36" s="962">
        <v>43.419346760000003</v>
      </c>
      <c r="G36" s="1010"/>
    </row>
    <row r="37" spans="1:7" x14ac:dyDescent="0.55000000000000004">
      <c r="A37" s="960"/>
      <c r="B37" s="1042"/>
      <c r="C37" s="963" t="s">
        <v>213</v>
      </c>
      <c r="D37" s="972"/>
      <c r="E37" s="961">
        <v>0</v>
      </c>
      <c r="F37" s="962">
        <v>0</v>
      </c>
      <c r="G37" s="1010"/>
    </row>
    <row r="38" spans="1:7" s="959" customFormat="1" x14ac:dyDescent="0.55000000000000004">
      <c r="A38" s="970"/>
      <c r="B38" s="1042">
        <v>5.8</v>
      </c>
      <c r="C38" s="966" t="s">
        <v>506</v>
      </c>
      <c r="D38" s="980"/>
      <c r="E38" s="968">
        <v>20696.652991479998</v>
      </c>
      <c r="F38" s="971">
        <v>19515.550178641519</v>
      </c>
      <c r="G38" s="1011">
        <v>6.0521112755054052</v>
      </c>
    </row>
    <row r="39" spans="1:7" x14ac:dyDescent="0.55000000000000004">
      <c r="A39" s="960"/>
      <c r="B39" s="1042"/>
      <c r="C39" s="777" t="s">
        <v>211</v>
      </c>
      <c r="D39" s="972"/>
      <c r="E39" s="961">
        <v>2119.5925471099999</v>
      </c>
      <c r="F39" s="962">
        <v>2387.6330783689386</v>
      </c>
      <c r="G39" s="1010"/>
    </row>
    <row r="40" spans="1:7" x14ac:dyDescent="0.55000000000000004">
      <c r="A40" s="960"/>
      <c r="B40" s="1042"/>
      <c r="C40" s="963" t="s">
        <v>212</v>
      </c>
      <c r="D40" s="972"/>
      <c r="E40" s="961">
        <v>9016.2054788200021</v>
      </c>
      <c r="F40" s="962">
        <v>8657.4871050525817</v>
      </c>
      <c r="G40" s="1010"/>
    </row>
    <row r="41" spans="1:7" x14ac:dyDescent="0.55000000000000004">
      <c r="A41" s="960"/>
      <c r="B41" s="1042"/>
      <c r="C41" s="963" t="s">
        <v>213</v>
      </c>
      <c r="D41" s="972"/>
      <c r="E41" s="961">
        <v>9560.8549655499974</v>
      </c>
      <c r="F41" s="962">
        <v>8470.4299952199999</v>
      </c>
      <c r="G41" s="1010"/>
    </row>
    <row r="42" spans="1:7" s="959" customFormat="1" x14ac:dyDescent="0.55000000000000004">
      <c r="A42" s="970"/>
      <c r="B42" s="1042">
        <v>5.9</v>
      </c>
      <c r="C42" s="966" t="s">
        <v>507</v>
      </c>
      <c r="D42" s="980"/>
      <c r="E42" s="968">
        <v>93534.467258009987</v>
      </c>
      <c r="F42" s="971">
        <v>86530.021459378448</v>
      </c>
      <c r="G42" s="1011">
        <v>8.0948157419789606</v>
      </c>
    </row>
    <row r="43" spans="1:7" x14ac:dyDescent="0.55000000000000004">
      <c r="A43" s="960"/>
      <c r="B43" s="1042"/>
      <c r="C43" s="777" t="s">
        <v>211</v>
      </c>
      <c r="D43" s="972"/>
      <c r="E43" s="961">
        <v>17883.078314276692</v>
      </c>
      <c r="F43" s="962">
        <v>17665.787100739824</v>
      </c>
      <c r="G43" s="1010"/>
    </row>
    <row r="44" spans="1:7" x14ac:dyDescent="0.55000000000000004">
      <c r="A44" s="960"/>
      <c r="B44" s="1042"/>
      <c r="C44" s="963" t="s">
        <v>212</v>
      </c>
      <c r="D44" s="972"/>
      <c r="E44" s="961">
        <v>75124.805323603301</v>
      </c>
      <c r="F44" s="962">
        <v>68481.894758468625</v>
      </c>
      <c r="G44" s="1010"/>
    </row>
    <row r="45" spans="1:7" x14ac:dyDescent="0.55000000000000004">
      <c r="A45" s="960"/>
      <c r="B45" s="1042"/>
      <c r="C45" s="963" t="s">
        <v>213</v>
      </c>
      <c r="D45" s="972"/>
      <c r="E45" s="961">
        <v>526.5836201300001</v>
      </c>
      <c r="F45" s="962">
        <v>382.33960017000004</v>
      </c>
      <c r="G45" s="1010"/>
    </row>
    <row r="46" spans="1:7" s="959" customFormat="1" x14ac:dyDescent="0.55000000000000004">
      <c r="A46" s="970"/>
      <c r="B46" s="1044">
        <v>5.0999999999999996</v>
      </c>
      <c r="C46" s="966" t="s">
        <v>508</v>
      </c>
      <c r="D46" s="980"/>
      <c r="E46" s="968">
        <v>8763.025056479999</v>
      </c>
      <c r="F46" s="971">
        <v>8276.9303093014096</v>
      </c>
      <c r="G46" s="1011">
        <v>5.8728867951482941</v>
      </c>
    </row>
    <row r="47" spans="1:7" x14ac:dyDescent="0.55000000000000004">
      <c r="A47" s="960"/>
      <c r="B47" s="1042"/>
      <c r="C47" s="777" t="s">
        <v>211</v>
      </c>
      <c r="D47" s="972"/>
      <c r="E47" s="961">
        <v>920.52724130695776</v>
      </c>
      <c r="F47" s="962">
        <v>830.74872550682085</v>
      </c>
      <c r="G47" s="1010"/>
    </row>
    <row r="48" spans="1:7" x14ac:dyDescent="0.55000000000000004">
      <c r="A48" s="960"/>
      <c r="B48" s="1042"/>
      <c r="C48" s="963" t="s">
        <v>212</v>
      </c>
      <c r="D48" s="972"/>
      <c r="E48" s="961">
        <v>4846.7217605130418</v>
      </c>
      <c r="F48" s="962">
        <v>4767.1744214245891</v>
      </c>
      <c r="G48" s="1010"/>
    </row>
    <row r="49" spans="1:7" x14ac:dyDescent="0.55000000000000004">
      <c r="A49" s="975"/>
      <c r="B49" s="1043"/>
      <c r="C49" s="976" t="s">
        <v>213</v>
      </c>
      <c r="D49" s="977"/>
      <c r="E49" s="978">
        <v>2995.7760546599998</v>
      </c>
      <c r="F49" s="981">
        <v>2679.0071623700001</v>
      </c>
      <c r="G49" s="1012"/>
    </row>
    <row r="50" spans="1:7" s="959" customFormat="1" x14ac:dyDescent="0.55000000000000004">
      <c r="A50" s="964" t="s">
        <v>214</v>
      </c>
      <c r="B50" s="982" t="s">
        <v>220</v>
      </c>
      <c r="C50" s="966"/>
      <c r="D50" s="983"/>
      <c r="E50" s="984">
        <v>374891.22947158595</v>
      </c>
      <c r="F50" s="985">
        <v>351316.65439865144</v>
      </c>
      <c r="G50" s="1011">
        <v>6.7103494177601943</v>
      </c>
    </row>
    <row r="51" spans="1:7" x14ac:dyDescent="0.55000000000000004">
      <c r="A51" s="960"/>
      <c r="B51" s="1042">
        <v>6.1</v>
      </c>
      <c r="C51" s="777" t="s">
        <v>221</v>
      </c>
      <c r="D51" s="986"/>
      <c r="E51" s="987">
        <v>209556.14997219996</v>
      </c>
      <c r="F51" s="988">
        <v>191808.86567465006</v>
      </c>
      <c r="G51" s="1010"/>
    </row>
    <row r="52" spans="1:7" x14ac:dyDescent="0.55000000000000004">
      <c r="A52" s="960"/>
      <c r="B52" s="1042">
        <v>6.2</v>
      </c>
      <c r="C52" s="777" t="s">
        <v>222</v>
      </c>
      <c r="D52" s="986"/>
      <c r="E52" s="987">
        <v>34965.108477894923</v>
      </c>
      <c r="F52" s="988">
        <v>32834.958009429174</v>
      </c>
      <c r="G52" s="1010"/>
    </row>
    <row r="53" spans="1:7" x14ac:dyDescent="0.55000000000000004">
      <c r="A53" s="960"/>
      <c r="B53" s="1042">
        <v>6.3</v>
      </c>
      <c r="C53" s="777" t="s">
        <v>223</v>
      </c>
      <c r="D53" s="986"/>
      <c r="E53" s="987">
        <v>86793.511201190006</v>
      </c>
      <c r="F53" s="988">
        <v>84242.861894859991</v>
      </c>
      <c r="G53" s="1010"/>
    </row>
    <row r="54" spans="1:7" x14ac:dyDescent="0.55000000000000004">
      <c r="A54" s="960"/>
      <c r="B54" s="1042">
        <v>6.4</v>
      </c>
      <c r="C54" s="963" t="s">
        <v>224</v>
      </c>
      <c r="D54" s="986"/>
      <c r="E54" s="987">
        <v>8591.1248481600014</v>
      </c>
      <c r="F54" s="988">
        <v>8185.7368316900001</v>
      </c>
      <c r="G54" s="1010"/>
    </row>
    <row r="55" spans="1:7" x14ac:dyDescent="0.55000000000000004">
      <c r="A55" s="960"/>
      <c r="B55" s="1042">
        <v>6.5</v>
      </c>
      <c r="C55" s="963" t="s">
        <v>225</v>
      </c>
      <c r="D55" s="986"/>
      <c r="E55" s="987">
        <v>0</v>
      </c>
      <c r="F55" s="988">
        <v>0</v>
      </c>
      <c r="G55" s="1010"/>
    </row>
    <row r="56" spans="1:7" x14ac:dyDescent="0.55000000000000004">
      <c r="A56" s="960"/>
      <c r="B56" s="1042">
        <v>6.6</v>
      </c>
      <c r="C56" s="963" t="s">
        <v>226</v>
      </c>
      <c r="D56" s="986"/>
      <c r="E56" s="987">
        <v>0</v>
      </c>
      <c r="F56" s="988">
        <v>0</v>
      </c>
      <c r="G56" s="1010"/>
    </row>
    <row r="57" spans="1:7" x14ac:dyDescent="0.55000000000000004">
      <c r="A57" s="960"/>
      <c r="B57" s="1042">
        <v>6.7</v>
      </c>
      <c r="C57" s="963" t="s">
        <v>688</v>
      </c>
      <c r="D57" s="986"/>
      <c r="E57" s="987">
        <v>8414.2010691599953</v>
      </c>
      <c r="F57" s="988">
        <v>7729.2246790700019</v>
      </c>
      <c r="G57" s="1010"/>
    </row>
    <row r="58" spans="1:7" x14ac:dyDescent="0.55000000000000004">
      <c r="A58" s="960"/>
      <c r="B58" s="1042">
        <v>6.8</v>
      </c>
      <c r="C58" s="963" t="s">
        <v>239</v>
      </c>
      <c r="D58" s="986"/>
      <c r="E58" s="987">
        <v>26571.133902980997</v>
      </c>
      <c r="F58" s="988">
        <v>26515.007308952197</v>
      </c>
      <c r="G58" s="1010"/>
    </row>
    <row r="59" spans="1:7" s="959" customFormat="1" x14ac:dyDescent="0.55000000000000004">
      <c r="A59" s="964" t="s">
        <v>219</v>
      </c>
      <c r="B59" s="982" t="s">
        <v>228</v>
      </c>
      <c r="C59" s="966"/>
      <c r="D59" s="966"/>
      <c r="E59" s="984">
        <v>682132.90071859653</v>
      </c>
      <c r="F59" s="985">
        <v>677684.96980084432</v>
      </c>
      <c r="G59" s="1011">
        <v>0.6563419753959352</v>
      </c>
    </row>
    <row r="60" spans="1:7" x14ac:dyDescent="0.55000000000000004">
      <c r="A60" s="960"/>
      <c r="B60" s="1042">
        <v>7.1</v>
      </c>
      <c r="C60" s="777" t="s">
        <v>229</v>
      </c>
      <c r="D60" s="777"/>
      <c r="E60" s="987">
        <v>557318.73981678975</v>
      </c>
      <c r="F60" s="962">
        <v>554600.19166568399</v>
      </c>
      <c r="G60" s="1010"/>
    </row>
    <row r="61" spans="1:7" x14ac:dyDescent="0.55000000000000004">
      <c r="A61" s="960"/>
      <c r="B61" s="1042">
        <v>7.2</v>
      </c>
      <c r="C61" s="777" t="s">
        <v>230</v>
      </c>
      <c r="D61" s="777"/>
      <c r="E61" s="987">
        <v>123309.99438689681</v>
      </c>
      <c r="F61" s="962">
        <v>121580.65921481878</v>
      </c>
      <c r="G61" s="1010"/>
    </row>
    <row r="62" spans="1:7" x14ac:dyDescent="0.55000000000000004">
      <c r="A62" s="975"/>
      <c r="B62" s="1043">
        <v>7.3</v>
      </c>
      <c r="C62" s="989" t="s">
        <v>231</v>
      </c>
      <c r="D62" s="989"/>
      <c r="E62" s="990">
        <v>1504.1665149100002</v>
      </c>
      <c r="F62" s="981">
        <v>1504.1189203416109</v>
      </c>
      <c r="G62" s="1012"/>
    </row>
    <row r="63" spans="1:7" s="993" customFormat="1" ht="75" customHeight="1" x14ac:dyDescent="0.2">
      <c r="A63" s="991" t="s">
        <v>227</v>
      </c>
      <c r="B63" s="1475" t="s">
        <v>233</v>
      </c>
      <c r="C63" s="1476"/>
      <c r="D63" s="1477"/>
      <c r="E63" s="992">
        <v>141390.45827952752</v>
      </c>
      <c r="F63" s="992">
        <v>137631.63777906907</v>
      </c>
      <c r="G63" s="1013">
        <v>2.7310730011745048</v>
      </c>
    </row>
    <row r="64" spans="1:7" x14ac:dyDescent="0.55000000000000004">
      <c r="A64" s="960"/>
      <c r="B64" s="1042">
        <v>8.1</v>
      </c>
      <c r="C64" s="777" t="s">
        <v>234</v>
      </c>
      <c r="D64" s="777"/>
      <c r="E64" s="987">
        <v>66445.089037878337</v>
      </c>
      <c r="F64" s="962">
        <v>67464.175970352939</v>
      </c>
      <c r="G64" s="1010"/>
    </row>
    <row r="65" spans="1:7" x14ac:dyDescent="0.55000000000000004">
      <c r="A65" s="960"/>
      <c r="B65" s="1042">
        <v>8.1999999999999993</v>
      </c>
      <c r="C65" s="777" t="s">
        <v>235</v>
      </c>
      <c r="D65" s="777"/>
      <c r="E65" s="987">
        <v>27477.7421309768</v>
      </c>
      <c r="F65" s="962">
        <v>24486.31845138099</v>
      </c>
      <c r="G65" s="1010"/>
    </row>
    <row r="66" spans="1:7" x14ac:dyDescent="0.55000000000000004">
      <c r="A66" s="960"/>
      <c r="B66" s="1042">
        <v>8.3000000000000007</v>
      </c>
      <c r="C66" s="777" t="s">
        <v>236</v>
      </c>
      <c r="D66" s="777"/>
      <c r="E66" s="987">
        <v>47467.627110672387</v>
      </c>
      <c r="F66" s="962">
        <v>45681.143357335153</v>
      </c>
      <c r="G66" s="1010"/>
    </row>
    <row r="67" spans="1:7" s="959" customFormat="1" x14ac:dyDescent="0.55000000000000004">
      <c r="A67" s="964" t="s">
        <v>232</v>
      </c>
      <c r="B67" s="994" t="s">
        <v>509</v>
      </c>
      <c r="C67" s="966"/>
      <c r="D67" s="995"/>
      <c r="E67" s="984">
        <v>4021211.7043667617</v>
      </c>
      <c r="F67" s="984">
        <v>4236920.2608605931</v>
      </c>
      <c r="G67" s="1011">
        <v>-5.0911639401497055</v>
      </c>
    </row>
    <row r="68" spans="1:7" x14ac:dyDescent="0.55000000000000004">
      <c r="A68" s="960"/>
      <c r="B68" s="1042">
        <v>9.1</v>
      </c>
      <c r="C68" s="777" t="s">
        <v>238</v>
      </c>
      <c r="D68" s="777"/>
      <c r="E68" s="987">
        <v>3940476.9680312816</v>
      </c>
      <c r="F68" s="777">
        <v>4157204.366240473</v>
      </c>
      <c r="G68" s="1010"/>
    </row>
    <row r="69" spans="1:7" x14ac:dyDescent="0.55000000000000004">
      <c r="A69" s="960"/>
      <c r="B69" s="1042">
        <v>9.1999999999999993</v>
      </c>
      <c r="C69" s="777" t="s">
        <v>239</v>
      </c>
      <c r="D69" s="777"/>
      <c r="E69" s="987">
        <v>80734.736335479975</v>
      </c>
      <c r="F69" s="777">
        <v>79715.894620120001</v>
      </c>
      <c r="G69" s="1010"/>
    </row>
    <row r="70" spans="1:7" s="959" customFormat="1" x14ac:dyDescent="0.55000000000000004">
      <c r="A70" s="964" t="s">
        <v>237</v>
      </c>
      <c r="B70" s="996" t="s">
        <v>613</v>
      </c>
      <c r="C70" s="966"/>
      <c r="D70" s="966"/>
      <c r="E70" s="984">
        <v>4021211.7043667682</v>
      </c>
      <c r="F70" s="984">
        <v>4236920.2608605772</v>
      </c>
      <c r="G70" s="1011">
        <v>-5.0911639401491966</v>
      </c>
    </row>
    <row r="71" spans="1:7" x14ac:dyDescent="0.55000000000000004">
      <c r="A71" s="960"/>
      <c r="B71" s="1042">
        <v>10.1</v>
      </c>
      <c r="C71" s="963" t="s">
        <v>241</v>
      </c>
      <c r="D71" s="777"/>
      <c r="E71" s="987">
        <v>3362400.0796764833</v>
      </c>
      <c r="F71" s="777">
        <v>3594124.3904741923</v>
      </c>
      <c r="G71" s="1010"/>
    </row>
    <row r="72" spans="1:7" x14ac:dyDescent="0.55000000000000004">
      <c r="A72" s="960"/>
      <c r="B72" s="1042">
        <v>10.199999999999999</v>
      </c>
      <c r="C72" s="777" t="s">
        <v>614</v>
      </c>
      <c r="D72" s="777"/>
      <c r="E72" s="987">
        <v>658811.62469028495</v>
      </c>
      <c r="F72" s="777">
        <v>642795.87038638489</v>
      </c>
      <c r="G72" s="1010"/>
    </row>
    <row r="73" spans="1:7" s="959" customFormat="1" x14ac:dyDescent="0.55000000000000004">
      <c r="A73" s="964" t="s">
        <v>240</v>
      </c>
      <c r="B73" s="1403" t="s">
        <v>875</v>
      </c>
      <c r="C73" s="966"/>
      <c r="D73" s="966"/>
      <c r="E73" s="984">
        <v>3819521.1705927346</v>
      </c>
      <c r="F73" s="984">
        <v>4052635.3995701019</v>
      </c>
      <c r="G73" s="1011">
        <v>-5.7521638635959143</v>
      </c>
    </row>
    <row r="74" spans="1:7" x14ac:dyDescent="0.55000000000000004">
      <c r="A74" s="960"/>
      <c r="B74" s="1042">
        <v>11.1</v>
      </c>
      <c r="C74" s="777" t="s">
        <v>510</v>
      </c>
      <c r="D74" s="777"/>
      <c r="E74" s="987">
        <v>3421369.2292901264</v>
      </c>
      <c r="F74" s="776">
        <v>3664938.2848133314</v>
      </c>
      <c r="G74" s="1010"/>
    </row>
    <row r="75" spans="1:7" x14ac:dyDescent="0.55000000000000004">
      <c r="A75" s="960"/>
      <c r="B75" s="1042">
        <v>11.2</v>
      </c>
      <c r="C75" s="963" t="s">
        <v>511</v>
      </c>
      <c r="D75" s="777"/>
      <c r="E75" s="987">
        <v>196705.10983032911</v>
      </c>
      <c r="F75" s="776">
        <v>199671.43451593714</v>
      </c>
      <c r="G75" s="1010"/>
    </row>
    <row r="76" spans="1:7" x14ac:dyDescent="0.55000000000000004">
      <c r="A76" s="960"/>
      <c r="B76" s="1042">
        <v>11.3</v>
      </c>
      <c r="C76" s="997" t="s">
        <v>512</v>
      </c>
      <c r="D76" s="777"/>
      <c r="E76" s="987">
        <v>0</v>
      </c>
      <c r="F76" s="776">
        <v>0</v>
      </c>
      <c r="G76" s="1010"/>
    </row>
    <row r="77" spans="1:7" x14ac:dyDescent="0.55000000000000004">
      <c r="A77" s="960"/>
      <c r="B77" s="1042">
        <v>11.4</v>
      </c>
      <c r="C77" s="777" t="s">
        <v>513</v>
      </c>
      <c r="D77" s="777"/>
      <c r="E77" s="987">
        <v>54202.120668708711</v>
      </c>
      <c r="F77" s="776">
        <v>49726.379923229339</v>
      </c>
      <c r="G77" s="1010"/>
    </row>
    <row r="78" spans="1:7" x14ac:dyDescent="0.55000000000000004">
      <c r="A78" s="960"/>
      <c r="B78" s="1042">
        <v>11.5</v>
      </c>
      <c r="C78" s="777" t="s">
        <v>523</v>
      </c>
      <c r="D78" s="777"/>
      <c r="E78" s="987">
        <v>31032.153070536162</v>
      </c>
      <c r="F78" s="776">
        <v>27615.486876414761</v>
      </c>
      <c r="G78" s="1010"/>
    </row>
    <row r="79" spans="1:7" x14ac:dyDescent="0.55000000000000004">
      <c r="A79" s="960"/>
      <c r="B79" s="1042">
        <v>11.6</v>
      </c>
      <c r="C79" s="777" t="s">
        <v>524</v>
      </c>
      <c r="D79" s="777"/>
      <c r="E79" s="987">
        <v>116212.55773303418</v>
      </c>
      <c r="F79" s="776">
        <v>110683.81344118968</v>
      </c>
      <c r="G79" s="1010"/>
    </row>
    <row r="80" spans="1:7" x14ac:dyDescent="0.55000000000000004">
      <c r="A80" s="964" t="s">
        <v>514</v>
      </c>
      <c r="B80" s="1481" t="s">
        <v>648</v>
      </c>
      <c r="C80" s="1482"/>
      <c r="D80" s="1483"/>
      <c r="E80" s="1065">
        <v>3.4842612729906546</v>
      </c>
      <c r="F80" s="1066">
        <v>2.8001231034456464</v>
      </c>
      <c r="G80" s="1011">
        <v>24.432431870697148</v>
      </c>
    </row>
    <row r="81" spans="1:7" s="1000" customFormat="1" x14ac:dyDescent="0.2">
      <c r="A81" s="998" t="s">
        <v>242</v>
      </c>
      <c r="B81" s="1478" t="s">
        <v>874</v>
      </c>
      <c r="C81" s="1479"/>
      <c r="D81" s="1480"/>
      <c r="E81" s="999">
        <v>53763.959819761389</v>
      </c>
      <c r="F81" s="999">
        <v>61718.606005778121</v>
      </c>
      <c r="G81" s="1014">
        <v>-12.888570725774356</v>
      </c>
    </row>
    <row r="82" spans="1:7" s="959" customFormat="1" x14ac:dyDescent="0.55000000000000004">
      <c r="A82" s="964" t="s">
        <v>243</v>
      </c>
      <c r="B82" s="965" t="s">
        <v>245</v>
      </c>
      <c r="C82" s="966"/>
      <c r="D82" s="983"/>
      <c r="E82" s="984">
        <v>9661.8243930999997</v>
      </c>
      <c r="F82" s="983">
        <v>11754.632191758434</v>
      </c>
      <c r="G82" s="1011">
        <v>-17.80411130282555</v>
      </c>
    </row>
    <row r="83" spans="1:7" s="959" customFormat="1" x14ac:dyDescent="0.55000000000000004">
      <c r="A83" s="1001" t="s">
        <v>244</v>
      </c>
      <c r="B83" s="1002" t="s">
        <v>246</v>
      </c>
      <c r="C83" s="1003"/>
      <c r="D83" s="1004"/>
      <c r="E83" s="1005">
        <v>44102.135426661378</v>
      </c>
      <c r="F83" s="1004">
        <v>49963.973814019693</v>
      </c>
      <c r="G83" s="1015">
        <v>-11.732130052701105</v>
      </c>
    </row>
    <row r="84" spans="1:7" x14ac:dyDescent="0.55000000000000004">
      <c r="A84" s="1474" t="s">
        <v>586</v>
      </c>
      <c r="B84" s="1474"/>
      <c r="C84" s="1474"/>
      <c r="D84" s="1474"/>
    </row>
    <row r="85" spans="1:7" x14ac:dyDescent="0.55000000000000004">
      <c r="A85" s="1474" t="s">
        <v>663</v>
      </c>
      <c r="B85" s="1474"/>
      <c r="C85" s="1474"/>
      <c r="D85" s="1474"/>
    </row>
  </sheetData>
  <mergeCells count="10">
    <mergeCell ref="A1:D1"/>
    <mergeCell ref="A2:D2"/>
    <mergeCell ref="C3:D3"/>
    <mergeCell ref="E3:F3"/>
    <mergeCell ref="C4:D4"/>
    <mergeCell ref="A85:D85"/>
    <mergeCell ref="B63:D63"/>
    <mergeCell ref="B81:D81"/>
    <mergeCell ref="B80:D80"/>
    <mergeCell ref="A84:D84"/>
  </mergeCells>
  <printOptions horizontalCentered="1"/>
  <pageMargins left="0.25" right="0.25" top="0.75" bottom="0.75" header="0.3" footer="0.3"/>
  <pageSetup paperSize="9" scale="38" orientation="portrait" r:id="rId1"/>
  <headerFooter alignWithMargins="0"/>
  <rowBreaks count="1" manualBreakCount="1">
    <brk id="49" max="6" man="1"/>
  </rowBreaks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79998168889431442"/>
  </sheetPr>
  <dimension ref="A1:AA32"/>
  <sheetViews>
    <sheetView view="pageBreakPreview" zoomScale="40" zoomScaleNormal="40" zoomScaleSheetLayoutView="40" workbookViewId="0">
      <pane xSplit="1" ySplit="8" topLeftCell="B21" activePane="bottomRight" state="frozen"/>
      <selection activeCell="C46" sqref="C46"/>
      <selection pane="topRight" activeCell="C46" sqref="C46"/>
      <selection pane="bottomLeft" activeCell="C46" sqref="C46"/>
      <selection pane="bottomRight" activeCell="I54" sqref="I54"/>
    </sheetView>
  </sheetViews>
  <sheetFormatPr defaultRowHeight="24" x14ac:dyDescent="0.55000000000000004"/>
  <cols>
    <col min="1" max="1" width="17" style="145" customWidth="1"/>
    <col min="2" max="2" width="18.125" style="654" bestFit="1" customWidth="1"/>
    <col min="3" max="3" width="25.375" style="145" bestFit="1" customWidth="1"/>
    <col min="4" max="4" width="18.125" style="654" bestFit="1" customWidth="1"/>
    <col min="5" max="5" width="25.375" style="145" bestFit="1" customWidth="1"/>
    <col min="6" max="6" width="18.125" style="763" bestFit="1" customWidth="1"/>
    <col min="7" max="7" width="27.25" style="145" bestFit="1" customWidth="1"/>
    <col min="8" max="8" width="16.125" style="654" customWidth="1"/>
    <col min="9" max="9" width="19.875" style="145" bestFit="1" customWidth="1"/>
    <col min="10" max="10" width="18.125" style="654" bestFit="1" customWidth="1"/>
    <col min="11" max="11" width="25.375" style="145" bestFit="1" customWidth="1"/>
    <col min="12" max="12" width="18.125" style="654" bestFit="1" customWidth="1"/>
    <col min="13" max="13" width="21.375" style="145" bestFit="1" customWidth="1"/>
    <col min="14" max="14" width="18.125" style="654" bestFit="1" customWidth="1"/>
    <col min="15" max="15" width="27.125" style="145" bestFit="1" customWidth="1"/>
    <col min="16" max="16" width="16.25" style="654" bestFit="1" customWidth="1"/>
    <col min="17" max="17" width="25.625" style="145" bestFit="1" customWidth="1"/>
    <col min="18" max="18" width="16.25" style="654" bestFit="1" customWidth="1"/>
    <col min="19" max="19" width="23.125" style="145" bestFit="1" customWidth="1"/>
    <col min="20" max="20" width="14.125" style="654" bestFit="1" customWidth="1"/>
    <col min="21" max="21" width="21.375" style="145" bestFit="1" customWidth="1"/>
    <col min="22" max="22" width="18.75" style="654" bestFit="1" customWidth="1"/>
    <col min="23" max="23" width="25.375" style="145" bestFit="1" customWidth="1"/>
    <col min="24" max="24" width="17.375" style="654" bestFit="1" customWidth="1"/>
    <col min="25" max="25" width="13.875" style="145" customWidth="1"/>
    <col min="26" max="26" width="27.125" style="145" bestFit="1" customWidth="1"/>
    <col min="27" max="27" width="13.875" style="145" customWidth="1"/>
    <col min="28" max="264" width="9" style="145"/>
    <col min="265" max="265" width="14.125" style="145" customWidth="1"/>
    <col min="266" max="266" width="14.75" style="145" bestFit="1" customWidth="1"/>
    <col min="267" max="267" width="21.375" style="145" bestFit="1" customWidth="1"/>
    <col min="268" max="268" width="14.75" style="145" bestFit="1" customWidth="1"/>
    <col min="269" max="269" width="21.375" style="145" bestFit="1" customWidth="1"/>
    <col min="270" max="270" width="14.75" style="145" bestFit="1" customWidth="1"/>
    <col min="271" max="271" width="21.375" style="145" bestFit="1" customWidth="1"/>
    <col min="272" max="272" width="14.75" style="145" bestFit="1" customWidth="1"/>
    <col min="273" max="273" width="21.375" style="145" bestFit="1" customWidth="1"/>
    <col min="274" max="274" width="14.75" style="145" bestFit="1" customWidth="1"/>
    <col min="275" max="275" width="21.375" style="145" bestFit="1" customWidth="1"/>
    <col min="276" max="276" width="16.625" style="145" bestFit="1" customWidth="1"/>
    <col min="277" max="277" width="14.125" style="145" bestFit="1" customWidth="1"/>
    <col min="278" max="278" width="16.625" style="145" bestFit="1" customWidth="1"/>
    <col min="279" max="279" width="14.125" style="145" bestFit="1" customWidth="1"/>
    <col min="280" max="280" width="14.375" style="145" bestFit="1" customWidth="1"/>
    <col min="281" max="281" width="14.625" style="145" customWidth="1"/>
    <col min="282" max="282" width="13.875" style="145" bestFit="1" customWidth="1"/>
    <col min="283" max="283" width="14.625" style="145" customWidth="1"/>
    <col min="284" max="520" width="9" style="145"/>
    <col min="521" max="521" width="14.125" style="145" customWidth="1"/>
    <col min="522" max="522" width="14.75" style="145" bestFit="1" customWidth="1"/>
    <col min="523" max="523" width="21.375" style="145" bestFit="1" customWidth="1"/>
    <col min="524" max="524" width="14.75" style="145" bestFit="1" customWidth="1"/>
    <col min="525" max="525" width="21.375" style="145" bestFit="1" customWidth="1"/>
    <col min="526" max="526" width="14.75" style="145" bestFit="1" customWidth="1"/>
    <col min="527" max="527" width="21.375" style="145" bestFit="1" customWidth="1"/>
    <col min="528" max="528" width="14.75" style="145" bestFit="1" customWidth="1"/>
    <col min="529" max="529" width="21.375" style="145" bestFit="1" customWidth="1"/>
    <col min="530" max="530" width="14.75" style="145" bestFit="1" customWidth="1"/>
    <col min="531" max="531" width="21.375" style="145" bestFit="1" customWidth="1"/>
    <col min="532" max="532" width="16.625" style="145" bestFit="1" customWidth="1"/>
    <col min="533" max="533" width="14.125" style="145" bestFit="1" customWidth="1"/>
    <col min="534" max="534" width="16.625" style="145" bestFit="1" customWidth="1"/>
    <col min="535" max="535" width="14.125" style="145" bestFit="1" customWidth="1"/>
    <col min="536" max="536" width="14.375" style="145" bestFit="1" customWidth="1"/>
    <col min="537" max="537" width="14.625" style="145" customWidth="1"/>
    <col min="538" max="538" width="13.875" style="145" bestFit="1" customWidth="1"/>
    <col min="539" max="539" width="14.625" style="145" customWidth="1"/>
    <col min="540" max="776" width="9" style="145"/>
    <col min="777" max="777" width="14.125" style="145" customWidth="1"/>
    <col min="778" max="778" width="14.75" style="145" bestFit="1" customWidth="1"/>
    <col min="779" max="779" width="21.375" style="145" bestFit="1" customWidth="1"/>
    <col min="780" max="780" width="14.75" style="145" bestFit="1" customWidth="1"/>
    <col min="781" max="781" width="21.375" style="145" bestFit="1" customWidth="1"/>
    <col min="782" max="782" width="14.75" style="145" bestFit="1" customWidth="1"/>
    <col min="783" max="783" width="21.375" style="145" bestFit="1" customWidth="1"/>
    <col min="784" max="784" width="14.75" style="145" bestFit="1" customWidth="1"/>
    <col min="785" max="785" width="21.375" style="145" bestFit="1" customWidth="1"/>
    <col min="786" max="786" width="14.75" style="145" bestFit="1" customWidth="1"/>
    <col min="787" max="787" width="21.375" style="145" bestFit="1" customWidth="1"/>
    <col min="788" max="788" width="16.625" style="145" bestFit="1" customWidth="1"/>
    <col min="789" max="789" width="14.125" style="145" bestFit="1" customWidth="1"/>
    <col min="790" max="790" width="16.625" style="145" bestFit="1" customWidth="1"/>
    <col min="791" max="791" width="14.125" style="145" bestFit="1" customWidth="1"/>
    <col min="792" max="792" width="14.375" style="145" bestFit="1" customWidth="1"/>
    <col min="793" max="793" width="14.625" style="145" customWidth="1"/>
    <col min="794" max="794" width="13.875" style="145" bestFit="1" customWidth="1"/>
    <col min="795" max="795" width="14.625" style="145" customWidth="1"/>
    <col min="796" max="1032" width="9" style="145"/>
    <col min="1033" max="1033" width="14.125" style="145" customWidth="1"/>
    <col min="1034" max="1034" width="14.75" style="145" bestFit="1" customWidth="1"/>
    <col min="1035" max="1035" width="21.375" style="145" bestFit="1" customWidth="1"/>
    <col min="1036" max="1036" width="14.75" style="145" bestFit="1" customWidth="1"/>
    <col min="1037" max="1037" width="21.375" style="145" bestFit="1" customWidth="1"/>
    <col min="1038" max="1038" width="14.75" style="145" bestFit="1" customWidth="1"/>
    <col min="1039" max="1039" width="21.375" style="145" bestFit="1" customWidth="1"/>
    <col min="1040" max="1040" width="14.75" style="145" bestFit="1" customWidth="1"/>
    <col min="1041" max="1041" width="21.375" style="145" bestFit="1" customWidth="1"/>
    <col min="1042" max="1042" width="14.75" style="145" bestFit="1" customWidth="1"/>
    <col min="1043" max="1043" width="21.375" style="145" bestFit="1" customWidth="1"/>
    <col min="1044" max="1044" width="16.625" style="145" bestFit="1" customWidth="1"/>
    <col min="1045" max="1045" width="14.125" style="145" bestFit="1" customWidth="1"/>
    <col min="1046" max="1046" width="16.625" style="145" bestFit="1" customWidth="1"/>
    <col min="1047" max="1047" width="14.125" style="145" bestFit="1" customWidth="1"/>
    <col min="1048" max="1048" width="14.375" style="145" bestFit="1" customWidth="1"/>
    <col min="1049" max="1049" width="14.625" style="145" customWidth="1"/>
    <col min="1050" max="1050" width="13.875" style="145" bestFit="1" customWidth="1"/>
    <col min="1051" max="1051" width="14.625" style="145" customWidth="1"/>
    <col min="1052" max="1288" width="9" style="145"/>
    <col min="1289" max="1289" width="14.125" style="145" customWidth="1"/>
    <col min="1290" max="1290" width="14.75" style="145" bestFit="1" customWidth="1"/>
    <col min="1291" max="1291" width="21.375" style="145" bestFit="1" customWidth="1"/>
    <col min="1292" max="1292" width="14.75" style="145" bestFit="1" customWidth="1"/>
    <col min="1293" max="1293" width="21.375" style="145" bestFit="1" customWidth="1"/>
    <col min="1294" max="1294" width="14.75" style="145" bestFit="1" customWidth="1"/>
    <col min="1295" max="1295" width="21.375" style="145" bestFit="1" customWidth="1"/>
    <col min="1296" max="1296" width="14.75" style="145" bestFit="1" customWidth="1"/>
    <col min="1297" max="1297" width="21.375" style="145" bestFit="1" customWidth="1"/>
    <col min="1298" max="1298" width="14.75" style="145" bestFit="1" customWidth="1"/>
    <col min="1299" max="1299" width="21.375" style="145" bestFit="1" customWidth="1"/>
    <col min="1300" max="1300" width="16.625" style="145" bestFit="1" customWidth="1"/>
    <col min="1301" max="1301" width="14.125" style="145" bestFit="1" customWidth="1"/>
    <col min="1302" max="1302" width="16.625" style="145" bestFit="1" customWidth="1"/>
    <col min="1303" max="1303" width="14.125" style="145" bestFit="1" customWidth="1"/>
    <col min="1304" max="1304" width="14.375" style="145" bestFit="1" customWidth="1"/>
    <col min="1305" max="1305" width="14.625" style="145" customWidth="1"/>
    <col min="1306" max="1306" width="13.875" style="145" bestFit="1" customWidth="1"/>
    <col min="1307" max="1307" width="14.625" style="145" customWidth="1"/>
    <col min="1308" max="1544" width="9" style="145"/>
    <col min="1545" max="1545" width="14.125" style="145" customWidth="1"/>
    <col min="1546" max="1546" width="14.75" style="145" bestFit="1" customWidth="1"/>
    <col min="1547" max="1547" width="21.375" style="145" bestFit="1" customWidth="1"/>
    <col min="1548" max="1548" width="14.75" style="145" bestFit="1" customWidth="1"/>
    <col min="1549" max="1549" width="21.375" style="145" bestFit="1" customWidth="1"/>
    <col min="1550" max="1550" width="14.75" style="145" bestFit="1" customWidth="1"/>
    <col min="1551" max="1551" width="21.375" style="145" bestFit="1" customWidth="1"/>
    <col min="1552" max="1552" width="14.75" style="145" bestFit="1" customWidth="1"/>
    <col min="1553" max="1553" width="21.375" style="145" bestFit="1" customWidth="1"/>
    <col min="1554" max="1554" width="14.75" style="145" bestFit="1" customWidth="1"/>
    <col min="1555" max="1555" width="21.375" style="145" bestFit="1" customWidth="1"/>
    <col min="1556" max="1556" width="16.625" style="145" bestFit="1" customWidth="1"/>
    <col min="1557" max="1557" width="14.125" style="145" bestFit="1" customWidth="1"/>
    <col min="1558" max="1558" width="16.625" style="145" bestFit="1" customWidth="1"/>
    <col min="1559" max="1559" width="14.125" style="145" bestFit="1" customWidth="1"/>
    <col min="1560" max="1560" width="14.375" style="145" bestFit="1" customWidth="1"/>
    <col min="1561" max="1561" width="14.625" style="145" customWidth="1"/>
    <col min="1562" max="1562" width="13.875" style="145" bestFit="1" customWidth="1"/>
    <col min="1563" max="1563" width="14.625" style="145" customWidth="1"/>
    <col min="1564" max="1800" width="9" style="145"/>
    <col min="1801" max="1801" width="14.125" style="145" customWidth="1"/>
    <col min="1802" max="1802" width="14.75" style="145" bestFit="1" customWidth="1"/>
    <col min="1803" max="1803" width="21.375" style="145" bestFit="1" customWidth="1"/>
    <col min="1804" max="1804" width="14.75" style="145" bestFit="1" customWidth="1"/>
    <col min="1805" max="1805" width="21.375" style="145" bestFit="1" customWidth="1"/>
    <col min="1806" max="1806" width="14.75" style="145" bestFit="1" customWidth="1"/>
    <col min="1807" max="1807" width="21.375" style="145" bestFit="1" customWidth="1"/>
    <col min="1808" max="1808" width="14.75" style="145" bestFit="1" customWidth="1"/>
    <col min="1809" max="1809" width="21.375" style="145" bestFit="1" customWidth="1"/>
    <col min="1810" max="1810" width="14.75" style="145" bestFit="1" customWidth="1"/>
    <col min="1811" max="1811" width="21.375" style="145" bestFit="1" customWidth="1"/>
    <col min="1812" max="1812" width="16.625" style="145" bestFit="1" customWidth="1"/>
    <col min="1813" max="1813" width="14.125" style="145" bestFit="1" customWidth="1"/>
    <col min="1814" max="1814" width="16.625" style="145" bestFit="1" customWidth="1"/>
    <col min="1815" max="1815" width="14.125" style="145" bestFit="1" customWidth="1"/>
    <col min="1816" max="1816" width="14.375" style="145" bestFit="1" customWidth="1"/>
    <col min="1817" max="1817" width="14.625" style="145" customWidth="1"/>
    <col min="1818" max="1818" width="13.875" style="145" bestFit="1" customWidth="1"/>
    <col min="1819" max="1819" width="14.625" style="145" customWidth="1"/>
    <col min="1820" max="2056" width="9" style="145"/>
    <col min="2057" max="2057" width="14.125" style="145" customWidth="1"/>
    <col min="2058" max="2058" width="14.75" style="145" bestFit="1" customWidth="1"/>
    <col min="2059" max="2059" width="21.375" style="145" bestFit="1" customWidth="1"/>
    <col min="2060" max="2060" width="14.75" style="145" bestFit="1" customWidth="1"/>
    <col min="2061" max="2061" width="21.375" style="145" bestFit="1" customWidth="1"/>
    <col min="2062" max="2062" width="14.75" style="145" bestFit="1" customWidth="1"/>
    <col min="2063" max="2063" width="21.375" style="145" bestFit="1" customWidth="1"/>
    <col min="2064" max="2064" width="14.75" style="145" bestFit="1" customWidth="1"/>
    <col min="2065" max="2065" width="21.375" style="145" bestFit="1" customWidth="1"/>
    <col min="2066" max="2066" width="14.75" style="145" bestFit="1" customWidth="1"/>
    <col min="2067" max="2067" width="21.375" style="145" bestFit="1" customWidth="1"/>
    <col min="2068" max="2068" width="16.625" style="145" bestFit="1" customWidth="1"/>
    <col min="2069" max="2069" width="14.125" style="145" bestFit="1" customWidth="1"/>
    <col min="2070" max="2070" width="16.625" style="145" bestFit="1" customWidth="1"/>
    <col min="2071" max="2071" width="14.125" style="145" bestFit="1" customWidth="1"/>
    <col min="2072" max="2072" width="14.375" style="145" bestFit="1" customWidth="1"/>
    <col min="2073" max="2073" width="14.625" style="145" customWidth="1"/>
    <col min="2074" max="2074" width="13.875" style="145" bestFit="1" customWidth="1"/>
    <col min="2075" max="2075" width="14.625" style="145" customWidth="1"/>
    <col min="2076" max="2312" width="9" style="145"/>
    <col min="2313" max="2313" width="14.125" style="145" customWidth="1"/>
    <col min="2314" max="2314" width="14.75" style="145" bestFit="1" customWidth="1"/>
    <col min="2315" max="2315" width="21.375" style="145" bestFit="1" customWidth="1"/>
    <col min="2316" max="2316" width="14.75" style="145" bestFit="1" customWidth="1"/>
    <col min="2317" max="2317" width="21.375" style="145" bestFit="1" customWidth="1"/>
    <col min="2318" max="2318" width="14.75" style="145" bestFit="1" customWidth="1"/>
    <col min="2319" max="2319" width="21.375" style="145" bestFit="1" customWidth="1"/>
    <col min="2320" max="2320" width="14.75" style="145" bestFit="1" customWidth="1"/>
    <col min="2321" max="2321" width="21.375" style="145" bestFit="1" customWidth="1"/>
    <col min="2322" max="2322" width="14.75" style="145" bestFit="1" customWidth="1"/>
    <col min="2323" max="2323" width="21.375" style="145" bestFit="1" customWidth="1"/>
    <col min="2324" max="2324" width="16.625" style="145" bestFit="1" customWidth="1"/>
    <col min="2325" max="2325" width="14.125" style="145" bestFit="1" customWidth="1"/>
    <col min="2326" max="2326" width="16.625" style="145" bestFit="1" customWidth="1"/>
    <col min="2327" max="2327" width="14.125" style="145" bestFit="1" customWidth="1"/>
    <col min="2328" max="2328" width="14.375" style="145" bestFit="1" customWidth="1"/>
    <col min="2329" max="2329" width="14.625" style="145" customWidth="1"/>
    <col min="2330" max="2330" width="13.875" style="145" bestFit="1" customWidth="1"/>
    <col min="2331" max="2331" width="14.625" style="145" customWidth="1"/>
    <col min="2332" max="2568" width="9" style="145"/>
    <col min="2569" max="2569" width="14.125" style="145" customWidth="1"/>
    <col min="2570" max="2570" width="14.75" style="145" bestFit="1" customWidth="1"/>
    <col min="2571" max="2571" width="21.375" style="145" bestFit="1" customWidth="1"/>
    <col min="2572" max="2572" width="14.75" style="145" bestFit="1" customWidth="1"/>
    <col min="2573" max="2573" width="21.375" style="145" bestFit="1" customWidth="1"/>
    <col min="2574" max="2574" width="14.75" style="145" bestFit="1" customWidth="1"/>
    <col min="2575" max="2575" width="21.375" style="145" bestFit="1" customWidth="1"/>
    <col min="2576" max="2576" width="14.75" style="145" bestFit="1" customWidth="1"/>
    <col min="2577" max="2577" width="21.375" style="145" bestFit="1" customWidth="1"/>
    <col min="2578" max="2578" width="14.75" style="145" bestFit="1" customWidth="1"/>
    <col min="2579" max="2579" width="21.375" style="145" bestFit="1" customWidth="1"/>
    <col min="2580" max="2580" width="16.625" style="145" bestFit="1" customWidth="1"/>
    <col min="2581" max="2581" width="14.125" style="145" bestFit="1" customWidth="1"/>
    <col min="2582" max="2582" width="16.625" style="145" bestFit="1" customWidth="1"/>
    <col min="2583" max="2583" width="14.125" style="145" bestFit="1" customWidth="1"/>
    <col min="2584" max="2584" width="14.375" style="145" bestFit="1" customWidth="1"/>
    <col min="2585" max="2585" width="14.625" style="145" customWidth="1"/>
    <col min="2586" max="2586" width="13.875" style="145" bestFit="1" customWidth="1"/>
    <col min="2587" max="2587" width="14.625" style="145" customWidth="1"/>
    <col min="2588" max="2824" width="9" style="145"/>
    <col min="2825" max="2825" width="14.125" style="145" customWidth="1"/>
    <col min="2826" max="2826" width="14.75" style="145" bestFit="1" customWidth="1"/>
    <col min="2827" max="2827" width="21.375" style="145" bestFit="1" customWidth="1"/>
    <col min="2828" max="2828" width="14.75" style="145" bestFit="1" customWidth="1"/>
    <col min="2829" max="2829" width="21.375" style="145" bestFit="1" customWidth="1"/>
    <col min="2830" max="2830" width="14.75" style="145" bestFit="1" customWidth="1"/>
    <col min="2831" max="2831" width="21.375" style="145" bestFit="1" customWidth="1"/>
    <col min="2832" max="2832" width="14.75" style="145" bestFit="1" customWidth="1"/>
    <col min="2833" max="2833" width="21.375" style="145" bestFit="1" customWidth="1"/>
    <col min="2834" max="2834" width="14.75" style="145" bestFit="1" customWidth="1"/>
    <col min="2835" max="2835" width="21.375" style="145" bestFit="1" customWidth="1"/>
    <col min="2836" max="2836" width="16.625" style="145" bestFit="1" customWidth="1"/>
    <col min="2837" max="2837" width="14.125" style="145" bestFit="1" customWidth="1"/>
    <col min="2838" max="2838" width="16.625" style="145" bestFit="1" customWidth="1"/>
    <col min="2839" max="2839" width="14.125" style="145" bestFit="1" customWidth="1"/>
    <col min="2840" max="2840" width="14.375" style="145" bestFit="1" customWidth="1"/>
    <col min="2841" max="2841" width="14.625" style="145" customWidth="1"/>
    <col min="2842" max="2842" width="13.875" style="145" bestFit="1" customWidth="1"/>
    <col min="2843" max="2843" width="14.625" style="145" customWidth="1"/>
    <col min="2844" max="3080" width="9" style="145"/>
    <col min="3081" max="3081" width="14.125" style="145" customWidth="1"/>
    <col min="3082" max="3082" width="14.75" style="145" bestFit="1" customWidth="1"/>
    <col min="3083" max="3083" width="21.375" style="145" bestFit="1" customWidth="1"/>
    <col min="3084" max="3084" width="14.75" style="145" bestFit="1" customWidth="1"/>
    <col min="3085" max="3085" width="21.375" style="145" bestFit="1" customWidth="1"/>
    <col min="3086" max="3086" width="14.75" style="145" bestFit="1" customWidth="1"/>
    <col min="3087" max="3087" width="21.375" style="145" bestFit="1" customWidth="1"/>
    <col min="3088" max="3088" width="14.75" style="145" bestFit="1" customWidth="1"/>
    <col min="3089" max="3089" width="21.375" style="145" bestFit="1" customWidth="1"/>
    <col min="3090" max="3090" width="14.75" style="145" bestFit="1" customWidth="1"/>
    <col min="3091" max="3091" width="21.375" style="145" bestFit="1" customWidth="1"/>
    <col min="3092" max="3092" width="16.625" style="145" bestFit="1" customWidth="1"/>
    <col min="3093" max="3093" width="14.125" style="145" bestFit="1" customWidth="1"/>
    <col min="3094" max="3094" width="16.625" style="145" bestFit="1" customWidth="1"/>
    <col min="3095" max="3095" width="14.125" style="145" bestFit="1" customWidth="1"/>
    <col min="3096" max="3096" width="14.375" style="145" bestFit="1" customWidth="1"/>
    <col min="3097" max="3097" width="14.625" style="145" customWidth="1"/>
    <col min="3098" max="3098" width="13.875" style="145" bestFit="1" customWidth="1"/>
    <col min="3099" max="3099" width="14.625" style="145" customWidth="1"/>
    <col min="3100" max="3336" width="9" style="145"/>
    <col min="3337" max="3337" width="14.125" style="145" customWidth="1"/>
    <col min="3338" max="3338" width="14.75" style="145" bestFit="1" customWidth="1"/>
    <col min="3339" max="3339" width="21.375" style="145" bestFit="1" customWidth="1"/>
    <col min="3340" max="3340" width="14.75" style="145" bestFit="1" customWidth="1"/>
    <col min="3341" max="3341" width="21.375" style="145" bestFit="1" customWidth="1"/>
    <col min="3342" max="3342" width="14.75" style="145" bestFit="1" customWidth="1"/>
    <col min="3343" max="3343" width="21.375" style="145" bestFit="1" customWidth="1"/>
    <col min="3344" max="3344" width="14.75" style="145" bestFit="1" customWidth="1"/>
    <col min="3345" max="3345" width="21.375" style="145" bestFit="1" customWidth="1"/>
    <col min="3346" max="3346" width="14.75" style="145" bestFit="1" customWidth="1"/>
    <col min="3347" max="3347" width="21.375" style="145" bestFit="1" customWidth="1"/>
    <col min="3348" max="3348" width="16.625" style="145" bestFit="1" customWidth="1"/>
    <col min="3349" max="3349" width="14.125" style="145" bestFit="1" customWidth="1"/>
    <col min="3350" max="3350" width="16.625" style="145" bestFit="1" customWidth="1"/>
    <col min="3351" max="3351" width="14.125" style="145" bestFit="1" customWidth="1"/>
    <col min="3352" max="3352" width="14.375" style="145" bestFit="1" customWidth="1"/>
    <col min="3353" max="3353" width="14.625" style="145" customWidth="1"/>
    <col min="3354" max="3354" width="13.875" style="145" bestFit="1" customWidth="1"/>
    <col min="3355" max="3355" width="14.625" style="145" customWidth="1"/>
    <col min="3356" max="3592" width="9" style="145"/>
    <col min="3593" max="3593" width="14.125" style="145" customWidth="1"/>
    <col min="3594" max="3594" width="14.75" style="145" bestFit="1" customWidth="1"/>
    <col min="3595" max="3595" width="21.375" style="145" bestFit="1" customWidth="1"/>
    <col min="3596" max="3596" width="14.75" style="145" bestFit="1" customWidth="1"/>
    <col min="3597" max="3597" width="21.375" style="145" bestFit="1" customWidth="1"/>
    <col min="3598" max="3598" width="14.75" style="145" bestFit="1" customWidth="1"/>
    <col min="3599" max="3599" width="21.375" style="145" bestFit="1" customWidth="1"/>
    <col min="3600" max="3600" width="14.75" style="145" bestFit="1" customWidth="1"/>
    <col min="3601" max="3601" width="21.375" style="145" bestFit="1" customWidth="1"/>
    <col min="3602" max="3602" width="14.75" style="145" bestFit="1" customWidth="1"/>
    <col min="3603" max="3603" width="21.375" style="145" bestFit="1" customWidth="1"/>
    <col min="3604" max="3604" width="16.625" style="145" bestFit="1" customWidth="1"/>
    <col min="3605" max="3605" width="14.125" style="145" bestFit="1" customWidth="1"/>
    <col min="3606" max="3606" width="16.625" style="145" bestFit="1" customWidth="1"/>
    <col min="3607" max="3607" width="14.125" style="145" bestFit="1" customWidth="1"/>
    <col min="3608" max="3608" width="14.375" style="145" bestFit="1" customWidth="1"/>
    <col min="3609" max="3609" width="14.625" style="145" customWidth="1"/>
    <col min="3610" max="3610" width="13.875" style="145" bestFit="1" customWidth="1"/>
    <col min="3611" max="3611" width="14.625" style="145" customWidth="1"/>
    <col min="3612" max="3848" width="9" style="145"/>
    <col min="3849" max="3849" width="14.125" style="145" customWidth="1"/>
    <col min="3850" max="3850" width="14.75" style="145" bestFit="1" customWidth="1"/>
    <col min="3851" max="3851" width="21.375" style="145" bestFit="1" customWidth="1"/>
    <col min="3852" max="3852" width="14.75" style="145" bestFit="1" customWidth="1"/>
    <col min="3853" max="3853" width="21.375" style="145" bestFit="1" customWidth="1"/>
    <col min="3854" max="3854" width="14.75" style="145" bestFit="1" customWidth="1"/>
    <col min="3855" max="3855" width="21.375" style="145" bestFit="1" customWidth="1"/>
    <col min="3856" max="3856" width="14.75" style="145" bestFit="1" customWidth="1"/>
    <col min="3857" max="3857" width="21.375" style="145" bestFit="1" customWidth="1"/>
    <col min="3858" max="3858" width="14.75" style="145" bestFit="1" customWidth="1"/>
    <col min="3859" max="3859" width="21.375" style="145" bestFit="1" customWidth="1"/>
    <col min="3860" max="3860" width="16.625" style="145" bestFit="1" customWidth="1"/>
    <col min="3861" max="3861" width="14.125" style="145" bestFit="1" customWidth="1"/>
    <col min="3862" max="3862" width="16.625" style="145" bestFit="1" customWidth="1"/>
    <col min="3863" max="3863" width="14.125" style="145" bestFit="1" customWidth="1"/>
    <col min="3864" max="3864" width="14.375" style="145" bestFit="1" customWidth="1"/>
    <col min="3865" max="3865" width="14.625" style="145" customWidth="1"/>
    <col min="3866" max="3866" width="13.875" style="145" bestFit="1" customWidth="1"/>
    <col min="3867" max="3867" width="14.625" style="145" customWidth="1"/>
    <col min="3868" max="4104" width="9" style="145"/>
    <col min="4105" max="4105" width="14.125" style="145" customWidth="1"/>
    <col min="4106" max="4106" width="14.75" style="145" bestFit="1" customWidth="1"/>
    <col min="4107" max="4107" width="21.375" style="145" bestFit="1" customWidth="1"/>
    <col min="4108" max="4108" width="14.75" style="145" bestFit="1" customWidth="1"/>
    <col min="4109" max="4109" width="21.375" style="145" bestFit="1" customWidth="1"/>
    <col min="4110" max="4110" width="14.75" style="145" bestFit="1" customWidth="1"/>
    <col min="4111" max="4111" width="21.375" style="145" bestFit="1" customWidth="1"/>
    <col min="4112" max="4112" width="14.75" style="145" bestFit="1" customWidth="1"/>
    <col min="4113" max="4113" width="21.375" style="145" bestFit="1" customWidth="1"/>
    <col min="4114" max="4114" width="14.75" style="145" bestFit="1" customWidth="1"/>
    <col min="4115" max="4115" width="21.375" style="145" bestFit="1" customWidth="1"/>
    <col min="4116" max="4116" width="16.625" style="145" bestFit="1" customWidth="1"/>
    <col min="4117" max="4117" width="14.125" style="145" bestFit="1" customWidth="1"/>
    <col min="4118" max="4118" width="16.625" style="145" bestFit="1" customWidth="1"/>
    <col min="4119" max="4119" width="14.125" style="145" bestFit="1" customWidth="1"/>
    <col min="4120" max="4120" width="14.375" style="145" bestFit="1" customWidth="1"/>
    <col min="4121" max="4121" width="14.625" style="145" customWidth="1"/>
    <col min="4122" max="4122" width="13.875" style="145" bestFit="1" customWidth="1"/>
    <col min="4123" max="4123" width="14.625" style="145" customWidth="1"/>
    <col min="4124" max="4360" width="9" style="145"/>
    <col min="4361" max="4361" width="14.125" style="145" customWidth="1"/>
    <col min="4362" max="4362" width="14.75" style="145" bestFit="1" customWidth="1"/>
    <col min="4363" max="4363" width="21.375" style="145" bestFit="1" customWidth="1"/>
    <col min="4364" max="4364" width="14.75" style="145" bestFit="1" customWidth="1"/>
    <col min="4365" max="4365" width="21.375" style="145" bestFit="1" customWidth="1"/>
    <col min="4366" max="4366" width="14.75" style="145" bestFit="1" customWidth="1"/>
    <col min="4367" max="4367" width="21.375" style="145" bestFit="1" customWidth="1"/>
    <col min="4368" max="4368" width="14.75" style="145" bestFit="1" customWidth="1"/>
    <col min="4369" max="4369" width="21.375" style="145" bestFit="1" customWidth="1"/>
    <col min="4370" max="4370" width="14.75" style="145" bestFit="1" customWidth="1"/>
    <col min="4371" max="4371" width="21.375" style="145" bestFit="1" customWidth="1"/>
    <col min="4372" max="4372" width="16.625" style="145" bestFit="1" customWidth="1"/>
    <col min="4373" max="4373" width="14.125" style="145" bestFit="1" customWidth="1"/>
    <col min="4374" max="4374" width="16.625" style="145" bestFit="1" customWidth="1"/>
    <col min="4375" max="4375" width="14.125" style="145" bestFit="1" customWidth="1"/>
    <col min="4376" max="4376" width="14.375" style="145" bestFit="1" customWidth="1"/>
    <col min="4377" max="4377" width="14.625" style="145" customWidth="1"/>
    <col min="4378" max="4378" width="13.875" style="145" bestFit="1" customWidth="1"/>
    <col min="4379" max="4379" width="14.625" style="145" customWidth="1"/>
    <col min="4380" max="4616" width="9" style="145"/>
    <col min="4617" max="4617" width="14.125" style="145" customWidth="1"/>
    <col min="4618" max="4618" width="14.75" style="145" bestFit="1" customWidth="1"/>
    <col min="4619" max="4619" width="21.375" style="145" bestFit="1" customWidth="1"/>
    <col min="4620" max="4620" width="14.75" style="145" bestFit="1" customWidth="1"/>
    <col min="4621" max="4621" width="21.375" style="145" bestFit="1" customWidth="1"/>
    <col min="4622" max="4622" width="14.75" style="145" bestFit="1" customWidth="1"/>
    <col min="4623" max="4623" width="21.375" style="145" bestFit="1" customWidth="1"/>
    <col min="4624" max="4624" width="14.75" style="145" bestFit="1" customWidth="1"/>
    <col min="4625" max="4625" width="21.375" style="145" bestFit="1" customWidth="1"/>
    <col min="4626" max="4626" width="14.75" style="145" bestFit="1" customWidth="1"/>
    <col min="4627" max="4627" width="21.375" style="145" bestFit="1" customWidth="1"/>
    <col min="4628" max="4628" width="16.625" style="145" bestFit="1" customWidth="1"/>
    <col min="4629" max="4629" width="14.125" style="145" bestFit="1" customWidth="1"/>
    <col min="4630" max="4630" width="16.625" style="145" bestFit="1" customWidth="1"/>
    <col min="4631" max="4631" width="14.125" style="145" bestFit="1" customWidth="1"/>
    <col min="4632" max="4632" width="14.375" style="145" bestFit="1" customWidth="1"/>
    <col min="4633" max="4633" width="14.625" style="145" customWidth="1"/>
    <col min="4634" max="4634" width="13.875" style="145" bestFit="1" customWidth="1"/>
    <col min="4635" max="4635" width="14.625" style="145" customWidth="1"/>
    <col min="4636" max="4872" width="9" style="145"/>
    <col min="4873" max="4873" width="14.125" style="145" customWidth="1"/>
    <col min="4874" max="4874" width="14.75" style="145" bestFit="1" customWidth="1"/>
    <col min="4875" max="4875" width="21.375" style="145" bestFit="1" customWidth="1"/>
    <col min="4876" max="4876" width="14.75" style="145" bestFit="1" customWidth="1"/>
    <col min="4877" max="4877" width="21.375" style="145" bestFit="1" customWidth="1"/>
    <col min="4878" max="4878" width="14.75" style="145" bestFit="1" customWidth="1"/>
    <col min="4879" max="4879" width="21.375" style="145" bestFit="1" customWidth="1"/>
    <col min="4880" max="4880" width="14.75" style="145" bestFit="1" customWidth="1"/>
    <col min="4881" max="4881" width="21.375" style="145" bestFit="1" customWidth="1"/>
    <col min="4882" max="4882" width="14.75" style="145" bestFit="1" customWidth="1"/>
    <col min="4883" max="4883" width="21.375" style="145" bestFit="1" customWidth="1"/>
    <col min="4884" max="4884" width="16.625" style="145" bestFit="1" customWidth="1"/>
    <col min="4885" max="4885" width="14.125" style="145" bestFit="1" customWidth="1"/>
    <col min="4886" max="4886" width="16.625" style="145" bestFit="1" customWidth="1"/>
    <col min="4887" max="4887" width="14.125" style="145" bestFit="1" customWidth="1"/>
    <col min="4888" max="4888" width="14.375" style="145" bestFit="1" customWidth="1"/>
    <col min="4889" max="4889" width="14.625" style="145" customWidth="1"/>
    <col min="4890" max="4890" width="13.875" style="145" bestFit="1" customWidth="1"/>
    <col min="4891" max="4891" width="14.625" style="145" customWidth="1"/>
    <col min="4892" max="5128" width="9" style="145"/>
    <col min="5129" max="5129" width="14.125" style="145" customWidth="1"/>
    <col min="5130" max="5130" width="14.75" style="145" bestFit="1" customWidth="1"/>
    <col min="5131" max="5131" width="21.375" style="145" bestFit="1" customWidth="1"/>
    <col min="5132" max="5132" width="14.75" style="145" bestFit="1" customWidth="1"/>
    <col min="5133" max="5133" width="21.375" style="145" bestFit="1" customWidth="1"/>
    <col min="5134" max="5134" width="14.75" style="145" bestFit="1" customWidth="1"/>
    <col min="5135" max="5135" width="21.375" style="145" bestFit="1" customWidth="1"/>
    <col min="5136" max="5136" width="14.75" style="145" bestFit="1" customWidth="1"/>
    <col min="5137" max="5137" width="21.375" style="145" bestFit="1" customWidth="1"/>
    <col min="5138" max="5138" width="14.75" style="145" bestFit="1" customWidth="1"/>
    <col min="5139" max="5139" width="21.375" style="145" bestFit="1" customWidth="1"/>
    <col min="5140" max="5140" width="16.625" style="145" bestFit="1" customWidth="1"/>
    <col min="5141" max="5141" width="14.125" style="145" bestFit="1" customWidth="1"/>
    <col min="5142" max="5142" width="16.625" style="145" bestFit="1" customWidth="1"/>
    <col min="5143" max="5143" width="14.125" style="145" bestFit="1" customWidth="1"/>
    <col min="5144" max="5144" width="14.375" style="145" bestFit="1" customWidth="1"/>
    <col min="5145" max="5145" width="14.625" style="145" customWidth="1"/>
    <col min="5146" max="5146" width="13.875" style="145" bestFit="1" customWidth="1"/>
    <col min="5147" max="5147" width="14.625" style="145" customWidth="1"/>
    <col min="5148" max="5384" width="9" style="145"/>
    <col min="5385" max="5385" width="14.125" style="145" customWidth="1"/>
    <col min="5386" max="5386" width="14.75" style="145" bestFit="1" customWidth="1"/>
    <col min="5387" max="5387" width="21.375" style="145" bestFit="1" customWidth="1"/>
    <col min="5388" max="5388" width="14.75" style="145" bestFit="1" customWidth="1"/>
    <col min="5389" max="5389" width="21.375" style="145" bestFit="1" customWidth="1"/>
    <col min="5390" max="5390" width="14.75" style="145" bestFit="1" customWidth="1"/>
    <col min="5391" max="5391" width="21.375" style="145" bestFit="1" customWidth="1"/>
    <col min="5392" max="5392" width="14.75" style="145" bestFit="1" customWidth="1"/>
    <col min="5393" max="5393" width="21.375" style="145" bestFit="1" customWidth="1"/>
    <col min="5394" max="5394" width="14.75" style="145" bestFit="1" customWidth="1"/>
    <col min="5395" max="5395" width="21.375" style="145" bestFit="1" customWidth="1"/>
    <col min="5396" max="5396" width="16.625" style="145" bestFit="1" customWidth="1"/>
    <col min="5397" max="5397" width="14.125" style="145" bestFit="1" customWidth="1"/>
    <col min="5398" max="5398" width="16.625" style="145" bestFit="1" customWidth="1"/>
    <col min="5399" max="5399" width="14.125" style="145" bestFit="1" customWidth="1"/>
    <col min="5400" max="5400" width="14.375" style="145" bestFit="1" customWidth="1"/>
    <col min="5401" max="5401" width="14.625" style="145" customWidth="1"/>
    <col min="5402" max="5402" width="13.875" style="145" bestFit="1" customWidth="1"/>
    <col min="5403" max="5403" width="14.625" style="145" customWidth="1"/>
    <col min="5404" max="5640" width="9" style="145"/>
    <col min="5641" max="5641" width="14.125" style="145" customWidth="1"/>
    <col min="5642" max="5642" width="14.75" style="145" bestFit="1" customWidth="1"/>
    <col min="5643" max="5643" width="21.375" style="145" bestFit="1" customWidth="1"/>
    <col min="5644" max="5644" width="14.75" style="145" bestFit="1" customWidth="1"/>
    <col min="5645" max="5645" width="21.375" style="145" bestFit="1" customWidth="1"/>
    <col min="5646" max="5646" width="14.75" style="145" bestFit="1" customWidth="1"/>
    <col min="5647" max="5647" width="21.375" style="145" bestFit="1" customWidth="1"/>
    <col min="5648" max="5648" width="14.75" style="145" bestFit="1" customWidth="1"/>
    <col min="5649" max="5649" width="21.375" style="145" bestFit="1" customWidth="1"/>
    <col min="5650" max="5650" width="14.75" style="145" bestFit="1" customWidth="1"/>
    <col min="5651" max="5651" width="21.375" style="145" bestFit="1" customWidth="1"/>
    <col min="5652" max="5652" width="16.625" style="145" bestFit="1" customWidth="1"/>
    <col min="5653" max="5653" width="14.125" style="145" bestFit="1" customWidth="1"/>
    <col min="5654" max="5654" width="16.625" style="145" bestFit="1" customWidth="1"/>
    <col min="5655" max="5655" width="14.125" style="145" bestFit="1" customWidth="1"/>
    <col min="5656" max="5656" width="14.375" style="145" bestFit="1" customWidth="1"/>
    <col min="5657" max="5657" width="14.625" style="145" customWidth="1"/>
    <col min="5658" max="5658" width="13.875" style="145" bestFit="1" customWidth="1"/>
    <col min="5659" max="5659" width="14.625" style="145" customWidth="1"/>
    <col min="5660" max="5896" width="9" style="145"/>
    <col min="5897" max="5897" width="14.125" style="145" customWidth="1"/>
    <col min="5898" max="5898" width="14.75" style="145" bestFit="1" customWidth="1"/>
    <col min="5899" max="5899" width="21.375" style="145" bestFit="1" customWidth="1"/>
    <col min="5900" max="5900" width="14.75" style="145" bestFit="1" customWidth="1"/>
    <col min="5901" max="5901" width="21.375" style="145" bestFit="1" customWidth="1"/>
    <col min="5902" max="5902" width="14.75" style="145" bestFit="1" customWidth="1"/>
    <col min="5903" max="5903" width="21.375" style="145" bestFit="1" customWidth="1"/>
    <col min="5904" max="5904" width="14.75" style="145" bestFit="1" customWidth="1"/>
    <col min="5905" max="5905" width="21.375" style="145" bestFit="1" customWidth="1"/>
    <col min="5906" max="5906" width="14.75" style="145" bestFit="1" customWidth="1"/>
    <col min="5907" max="5907" width="21.375" style="145" bestFit="1" customWidth="1"/>
    <col min="5908" max="5908" width="16.625" style="145" bestFit="1" customWidth="1"/>
    <col min="5909" max="5909" width="14.125" style="145" bestFit="1" customWidth="1"/>
    <col min="5910" max="5910" width="16.625" style="145" bestFit="1" customWidth="1"/>
    <col min="5911" max="5911" width="14.125" style="145" bestFit="1" customWidth="1"/>
    <col min="5912" max="5912" width="14.375" style="145" bestFit="1" customWidth="1"/>
    <col min="5913" max="5913" width="14.625" style="145" customWidth="1"/>
    <col min="5914" max="5914" width="13.875" style="145" bestFit="1" customWidth="1"/>
    <col min="5915" max="5915" width="14.625" style="145" customWidth="1"/>
    <col min="5916" max="6152" width="9" style="145"/>
    <col min="6153" max="6153" width="14.125" style="145" customWidth="1"/>
    <col min="6154" max="6154" width="14.75" style="145" bestFit="1" customWidth="1"/>
    <col min="6155" max="6155" width="21.375" style="145" bestFit="1" customWidth="1"/>
    <col min="6156" max="6156" width="14.75" style="145" bestFit="1" customWidth="1"/>
    <col min="6157" max="6157" width="21.375" style="145" bestFit="1" customWidth="1"/>
    <col min="6158" max="6158" width="14.75" style="145" bestFit="1" customWidth="1"/>
    <col min="6159" max="6159" width="21.375" style="145" bestFit="1" customWidth="1"/>
    <col min="6160" max="6160" width="14.75" style="145" bestFit="1" customWidth="1"/>
    <col min="6161" max="6161" width="21.375" style="145" bestFit="1" customWidth="1"/>
    <col min="6162" max="6162" width="14.75" style="145" bestFit="1" customWidth="1"/>
    <col min="6163" max="6163" width="21.375" style="145" bestFit="1" customWidth="1"/>
    <col min="6164" max="6164" width="16.625" style="145" bestFit="1" customWidth="1"/>
    <col min="6165" max="6165" width="14.125" style="145" bestFit="1" customWidth="1"/>
    <col min="6166" max="6166" width="16.625" style="145" bestFit="1" customWidth="1"/>
    <col min="6167" max="6167" width="14.125" style="145" bestFit="1" customWidth="1"/>
    <col min="6168" max="6168" width="14.375" style="145" bestFit="1" customWidth="1"/>
    <col min="6169" max="6169" width="14.625" style="145" customWidth="1"/>
    <col min="6170" max="6170" width="13.875" style="145" bestFit="1" customWidth="1"/>
    <col min="6171" max="6171" width="14.625" style="145" customWidth="1"/>
    <col min="6172" max="6408" width="9" style="145"/>
    <col min="6409" max="6409" width="14.125" style="145" customWidth="1"/>
    <col min="6410" max="6410" width="14.75" style="145" bestFit="1" customWidth="1"/>
    <col min="6411" max="6411" width="21.375" style="145" bestFit="1" customWidth="1"/>
    <col min="6412" max="6412" width="14.75" style="145" bestFit="1" customWidth="1"/>
    <col min="6413" max="6413" width="21.375" style="145" bestFit="1" customWidth="1"/>
    <col min="6414" max="6414" width="14.75" style="145" bestFit="1" customWidth="1"/>
    <col min="6415" max="6415" width="21.375" style="145" bestFit="1" customWidth="1"/>
    <col min="6416" max="6416" width="14.75" style="145" bestFit="1" customWidth="1"/>
    <col min="6417" max="6417" width="21.375" style="145" bestFit="1" customWidth="1"/>
    <col min="6418" max="6418" width="14.75" style="145" bestFit="1" customWidth="1"/>
    <col min="6419" max="6419" width="21.375" style="145" bestFit="1" customWidth="1"/>
    <col min="6420" max="6420" width="16.625" style="145" bestFit="1" customWidth="1"/>
    <col min="6421" max="6421" width="14.125" style="145" bestFit="1" customWidth="1"/>
    <col min="6422" max="6422" width="16.625" style="145" bestFit="1" customWidth="1"/>
    <col min="6423" max="6423" width="14.125" style="145" bestFit="1" customWidth="1"/>
    <col min="6424" max="6424" width="14.375" style="145" bestFit="1" customWidth="1"/>
    <col min="6425" max="6425" width="14.625" style="145" customWidth="1"/>
    <col min="6426" max="6426" width="13.875" style="145" bestFit="1" customWidth="1"/>
    <col min="6427" max="6427" width="14.625" style="145" customWidth="1"/>
    <col min="6428" max="6664" width="9" style="145"/>
    <col min="6665" max="6665" width="14.125" style="145" customWidth="1"/>
    <col min="6666" max="6666" width="14.75" style="145" bestFit="1" customWidth="1"/>
    <col min="6667" max="6667" width="21.375" style="145" bestFit="1" customWidth="1"/>
    <col min="6668" max="6668" width="14.75" style="145" bestFit="1" customWidth="1"/>
    <col min="6669" max="6669" width="21.375" style="145" bestFit="1" customWidth="1"/>
    <col min="6670" max="6670" width="14.75" style="145" bestFit="1" customWidth="1"/>
    <col min="6671" max="6671" width="21.375" style="145" bestFit="1" customWidth="1"/>
    <col min="6672" max="6672" width="14.75" style="145" bestFit="1" customWidth="1"/>
    <col min="6673" max="6673" width="21.375" style="145" bestFit="1" customWidth="1"/>
    <col min="6674" max="6674" width="14.75" style="145" bestFit="1" customWidth="1"/>
    <col min="6675" max="6675" width="21.375" style="145" bestFit="1" customWidth="1"/>
    <col min="6676" max="6676" width="16.625" style="145" bestFit="1" customWidth="1"/>
    <col min="6677" max="6677" width="14.125" style="145" bestFit="1" customWidth="1"/>
    <col min="6678" max="6678" width="16.625" style="145" bestFit="1" customWidth="1"/>
    <col min="6679" max="6679" width="14.125" style="145" bestFit="1" customWidth="1"/>
    <col min="6680" max="6680" width="14.375" style="145" bestFit="1" customWidth="1"/>
    <col min="6681" max="6681" width="14.625" style="145" customWidth="1"/>
    <col min="6682" max="6682" width="13.875" style="145" bestFit="1" customWidth="1"/>
    <col min="6683" max="6683" width="14.625" style="145" customWidth="1"/>
    <col min="6684" max="6920" width="9" style="145"/>
    <col min="6921" max="6921" width="14.125" style="145" customWidth="1"/>
    <col min="6922" max="6922" width="14.75" style="145" bestFit="1" customWidth="1"/>
    <col min="6923" max="6923" width="21.375" style="145" bestFit="1" customWidth="1"/>
    <col min="6924" max="6924" width="14.75" style="145" bestFit="1" customWidth="1"/>
    <col min="6925" max="6925" width="21.375" style="145" bestFit="1" customWidth="1"/>
    <col min="6926" max="6926" width="14.75" style="145" bestFit="1" customWidth="1"/>
    <col min="6927" max="6927" width="21.375" style="145" bestFit="1" customWidth="1"/>
    <col min="6928" max="6928" width="14.75" style="145" bestFit="1" customWidth="1"/>
    <col min="6929" max="6929" width="21.375" style="145" bestFit="1" customWidth="1"/>
    <col min="6930" max="6930" width="14.75" style="145" bestFit="1" customWidth="1"/>
    <col min="6931" max="6931" width="21.375" style="145" bestFit="1" customWidth="1"/>
    <col min="6932" max="6932" width="16.625" style="145" bestFit="1" customWidth="1"/>
    <col min="6933" max="6933" width="14.125" style="145" bestFit="1" customWidth="1"/>
    <col min="6934" max="6934" width="16.625" style="145" bestFit="1" customWidth="1"/>
    <col min="6935" max="6935" width="14.125" style="145" bestFit="1" customWidth="1"/>
    <col min="6936" max="6936" width="14.375" style="145" bestFit="1" customWidth="1"/>
    <col min="6937" max="6937" width="14.625" style="145" customWidth="1"/>
    <col min="6938" max="6938" width="13.875" style="145" bestFit="1" customWidth="1"/>
    <col min="6939" max="6939" width="14.625" style="145" customWidth="1"/>
    <col min="6940" max="7176" width="9" style="145"/>
    <col min="7177" max="7177" width="14.125" style="145" customWidth="1"/>
    <col min="7178" max="7178" width="14.75" style="145" bestFit="1" customWidth="1"/>
    <col min="7179" max="7179" width="21.375" style="145" bestFit="1" customWidth="1"/>
    <col min="7180" max="7180" width="14.75" style="145" bestFit="1" customWidth="1"/>
    <col min="7181" max="7181" width="21.375" style="145" bestFit="1" customWidth="1"/>
    <col min="7182" max="7182" width="14.75" style="145" bestFit="1" customWidth="1"/>
    <col min="7183" max="7183" width="21.375" style="145" bestFit="1" customWidth="1"/>
    <col min="7184" max="7184" width="14.75" style="145" bestFit="1" customWidth="1"/>
    <col min="7185" max="7185" width="21.375" style="145" bestFit="1" customWidth="1"/>
    <col min="7186" max="7186" width="14.75" style="145" bestFit="1" customWidth="1"/>
    <col min="7187" max="7187" width="21.375" style="145" bestFit="1" customWidth="1"/>
    <col min="7188" max="7188" width="16.625" style="145" bestFit="1" customWidth="1"/>
    <col min="7189" max="7189" width="14.125" style="145" bestFit="1" customWidth="1"/>
    <col min="7190" max="7190" width="16.625" style="145" bestFit="1" customWidth="1"/>
    <col min="7191" max="7191" width="14.125" style="145" bestFit="1" customWidth="1"/>
    <col min="7192" max="7192" width="14.375" style="145" bestFit="1" customWidth="1"/>
    <col min="7193" max="7193" width="14.625" style="145" customWidth="1"/>
    <col min="7194" max="7194" width="13.875" style="145" bestFit="1" customWidth="1"/>
    <col min="7195" max="7195" width="14.625" style="145" customWidth="1"/>
    <col min="7196" max="7432" width="9" style="145"/>
    <col min="7433" max="7433" width="14.125" style="145" customWidth="1"/>
    <col min="7434" max="7434" width="14.75" style="145" bestFit="1" customWidth="1"/>
    <col min="7435" max="7435" width="21.375" style="145" bestFit="1" customWidth="1"/>
    <col min="7436" max="7436" width="14.75" style="145" bestFit="1" customWidth="1"/>
    <col min="7437" max="7437" width="21.375" style="145" bestFit="1" customWidth="1"/>
    <col min="7438" max="7438" width="14.75" style="145" bestFit="1" customWidth="1"/>
    <col min="7439" max="7439" width="21.375" style="145" bestFit="1" customWidth="1"/>
    <col min="7440" max="7440" width="14.75" style="145" bestFit="1" customWidth="1"/>
    <col min="7441" max="7441" width="21.375" style="145" bestFit="1" customWidth="1"/>
    <col min="7442" max="7442" width="14.75" style="145" bestFit="1" customWidth="1"/>
    <col min="7443" max="7443" width="21.375" style="145" bestFit="1" customWidth="1"/>
    <col min="7444" max="7444" width="16.625" style="145" bestFit="1" customWidth="1"/>
    <col min="7445" max="7445" width="14.125" style="145" bestFit="1" customWidth="1"/>
    <col min="7446" max="7446" width="16.625" style="145" bestFit="1" customWidth="1"/>
    <col min="7447" max="7447" width="14.125" style="145" bestFit="1" customWidth="1"/>
    <col min="7448" max="7448" width="14.375" style="145" bestFit="1" customWidth="1"/>
    <col min="7449" max="7449" width="14.625" style="145" customWidth="1"/>
    <col min="7450" max="7450" width="13.875" style="145" bestFit="1" customWidth="1"/>
    <col min="7451" max="7451" width="14.625" style="145" customWidth="1"/>
    <col min="7452" max="7688" width="9" style="145"/>
    <col min="7689" max="7689" width="14.125" style="145" customWidth="1"/>
    <col min="7690" max="7690" width="14.75" style="145" bestFit="1" customWidth="1"/>
    <col min="7691" max="7691" width="21.375" style="145" bestFit="1" customWidth="1"/>
    <col min="7692" max="7692" width="14.75" style="145" bestFit="1" customWidth="1"/>
    <col min="7693" max="7693" width="21.375" style="145" bestFit="1" customWidth="1"/>
    <col min="7694" max="7694" width="14.75" style="145" bestFit="1" customWidth="1"/>
    <col min="7695" max="7695" width="21.375" style="145" bestFit="1" customWidth="1"/>
    <col min="7696" max="7696" width="14.75" style="145" bestFit="1" customWidth="1"/>
    <col min="7697" max="7697" width="21.375" style="145" bestFit="1" customWidth="1"/>
    <col min="7698" max="7698" width="14.75" style="145" bestFit="1" customWidth="1"/>
    <col min="7699" max="7699" width="21.375" style="145" bestFit="1" customWidth="1"/>
    <col min="7700" max="7700" width="16.625" style="145" bestFit="1" customWidth="1"/>
    <col min="7701" max="7701" width="14.125" style="145" bestFit="1" customWidth="1"/>
    <col min="7702" max="7702" width="16.625" style="145" bestFit="1" customWidth="1"/>
    <col min="7703" max="7703" width="14.125" style="145" bestFit="1" customWidth="1"/>
    <col min="7704" max="7704" width="14.375" style="145" bestFit="1" customWidth="1"/>
    <col min="7705" max="7705" width="14.625" style="145" customWidth="1"/>
    <col min="7706" max="7706" width="13.875" style="145" bestFit="1" customWidth="1"/>
    <col min="7707" max="7707" width="14.625" style="145" customWidth="1"/>
    <col min="7708" max="7944" width="9" style="145"/>
    <col min="7945" max="7945" width="14.125" style="145" customWidth="1"/>
    <col min="7946" max="7946" width="14.75" style="145" bestFit="1" customWidth="1"/>
    <col min="7947" max="7947" width="21.375" style="145" bestFit="1" customWidth="1"/>
    <col min="7948" max="7948" width="14.75" style="145" bestFit="1" customWidth="1"/>
    <col min="7949" max="7949" width="21.375" style="145" bestFit="1" customWidth="1"/>
    <col min="7950" max="7950" width="14.75" style="145" bestFit="1" customWidth="1"/>
    <col min="7951" max="7951" width="21.375" style="145" bestFit="1" customWidth="1"/>
    <col min="7952" max="7952" width="14.75" style="145" bestFit="1" customWidth="1"/>
    <col min="7953" max="7953" width="21.375" style="145" bestFit="1" customWidth="1"/>
    <col min="7954" max="7954" width="14.75" style="145" bestFit="1" customWidth="1"/>
    <col min="7955" max="7955" width="21.375" style="145" bestFit="1" customWidth="1"/>
    <col min="7956" max="7956" width="16.625" style="145" bestFit="1" customWidth="1"/>
    <col min="7957" max="7957" width="14.125" style="145" bestFit="1" customWidth="1"/>
    <col min="7958" max="7958" width="16.625" style="145" bestFit="1" customWidth="1"/>
    <col min="7959" max="7959" width="14.125" style="145" bestFit="1" customWidth="1"/>
    <col min="7960" max="7960" width="14.375" style="145" bestFit="1" customWidth="1"/>
    <col min="7961" max="7961" width="14.625" style="145" customWidth="1"/>
    <col min="7962" max="7962" width="13.875" style="145" bestFit="1" customWidth="1"/>
    <col min="7963" max="7963" width="14.625" style="145" customWidth="1"/>
    <col min="7964" max="8200" width="9" style="145"/>
    <col min="8201" max="8201" width="14.125" style="145" customWidth="1"/>
    <col min="8202" max="8202" width="14.75" style="145" bestFit="1" customWidth="1"/>
    <col min="8203" max="8203" width="21.375" style="145" bestFit="1" customWidth="1"/>
    <col min="8204" max="8204" width="14.75" style="145" bestFit="1" customWidth="1"/>
    <col min="8205" max="8205" width="21.375" style="145" bestFit="1" customWidth="1"/>
    <col min="8206" max="8206" width="14.75" style="145" bestFit="1" customWidth="1"/>
    <col min="8207" max="8207" width="21.375" style="145" bestFit="1" customWidth="1"/>
    <col min="8208" max="8208" width="14.75" style="145" bestFit="1" customWidth="1"/>
    <col min="8209" max="8209" width="21.375" style="145" bestFit="1" customWidth="1"/>
    <col min="8210" max="8210" width="14.75" style="145" bestFit="1" customWidth="1"/>
    <col min="8211" max="8211" width="21.375" style="145" bestFit="1" customWidth="1"/>
    <col min="8212" max="8212" width="16.625" style="145" bestFit="1" customWidth="1"/>
    <col min="8213" max="8213" width="14.125" style="145" bestFit="1" customWidth="1"/>
    <col min="8214" max="8214" width="16.625" style="145" bestFit="1" customWidth="1"/>
    <col min="8215" max="8215" width="14.125" style="145" bestFit="1" customWidth="1"/>
    <col min="8216" max="8216" width="14.375" style="145" bestFit="1" customWidth="1"/>
    <col min="8217" max="8217" width="14.625" style="145" customWidth="1"/>
    <col min="8218" max="8218" width="13.875" style="145" bestFit="1" customWidth="1"/>
    <col min="8219" max="8219" width="14.625" style="145" customWidth="1"/>
    <col min="8220" max="8456" width="9" style="145"/>
    <col min="8457" max="8457" width="14.125" style="145" customWidth="1"/>
    <col min="8458" max="8458" width="14.75" style="145" bestFit="1" customWidth="1"/>
    <col min="8459" max="8459" width="21.375" style="145" bestFit="1" customWidth="1"/>
    <col min="8460" max="8460" width="14.75" style="145" bestFit="1" customWidth="1"/>
    <col min="8461" max="8461" width="21.375" style="145" bestFit="1" customWidth="1"/>
    <col min="8462" max="8462" width="14.75" style="145" bestFit="1" customWidth="1"/>
    <col min="8463" max="8463" width="21.375" style="145" bestFit="1" customWidth="1"/>
    <col min="8464" max="8464" width="14.75" style="145" bestFit="1" customWidth="1"/>
    <col min="8465" max="8465" width="21.375" style="145" bestFit="1" customWidth="1"/>
    <col min="8466" max="8466" width="14.75" style="145" bestFit="1" customWidth="1"/>
    <col min="8467" max="8467" width="21.375" style="145" bestFit="1" customWidth="1"/>
    <col min="8468" max="8468" width="16.625" style="145" bestFit="1" customWidth="1"/>
    <col min="8469" max="8469" width="14.125" style="145" bestFit="1" customWidth="1"/>
    <col min="8470" max="8470" width="16.625" style="145" bestFit="1" customWidth="1"/>
    <col min="8471" max="8471" width="14.125" style="145" bestFit="1" customWidth="1"/>
    <col min="8472" max="8472" width="14.375" style="145" bestFit="1" customWidth="1"/>
    <col min="8473" max="8473" width="14.625" style="145" customWidth="1"/>
    <col min="8474" max="8474" width="13.875" style="145" bestFit="1" customWidth="1"/>
    <col min="8475" max="8475" width="14.625" style="145" customWidth="1"/>
    <col min="8476" max="8712" width="9" style="145"/>
    <col min="8713" max="8713" width="14.125" style="145" customWidth="1"/>
    <col min="8714" max="8714" width="14.75" style="145" bestFit="1" customWidth="1"/>
    <col min="8715" max="8715" width="21.375" style="145" bestFit="1" customWidth="1"/>
    <col min="8716" max="8716" width="14.75" style="145" bestFit="1" customWidth="1"/>
    <col min="8717" max="8717" width="21.375" style="145" bestFit="1" customWidth="1"/>
    <col min="8718" max="8718" width="14.75" style="145" bestFit="1" customWidth="1"/>
    <col min="8719" max="8719" width="21.375" style="145" bestFit="1" customWidth="1"/>
    <col min="8720" max="8720" width="14.75" style="145" bestFit="1" customWidth="1"/>
    <col min="8721" max="8721" width="21.375" style="145" bestFit="1" customWidth="1"/>
    <col min="8722" max="8722" width="14.75" style="145" bestFit="1" customWidth="1"/>
    <col min="8723" max="8723" width="21.375" style="145" bestFit="1" customWidth="1"/>
    <col min="8724" max="8724" width="16.625" style="145" bestFit="1" customWidth="1"/>
    <col min="8725" max="8725" width="14.125" style="145" bestFit="1" customWidth="1"/>
    <col min="8726" max="8726" width="16.625" style="145" bestFit="1" customWidth="1"/>
    <col min="8727" max="8727" width="14.125" style="145" bestFit="1" customWidth="1"/>
    <col min="8728" max="8728" width="14.375" style="145" bestFit="1" customWidth="1"/>
    <col min="8729" max="8729" width="14.625" style="145" customWidth="1"/>
    <col min="8730" max="8730" width="13.875" style="145" bestFit="1" customWidth="1"/>
    <col min="8731" max="8731" width="14.625" style="145" customWidth="1"/>
    <col min="8732" max="8968" width="9" style="145"/>
    <col min="8969" max="8969" width="14.125" style="145" customWidth="1"/>
    <col min="8970" max="8970" width="14.75" style="145" bestFit="1" customWidth="1"/>
    <col min="8971" max="8971" width="21.375" style="145" bestFit="1" customWidth="1"/>
    <col min="8972" max="8972" width="14.75" style="145" bestFit="1" customWidth="1"/>
    <col min="8973" max="8973" width="21.375" style="145" bestFit="1" customWidth="1"/>
    <col min="8974" max="8974" width="14.75" style="145" bestFit="1" customWidth="1"/>
    <col min="8975" max="8975" width="21.375" style="145" bestFit="1" customWidth="1"/>
    <col min="8976" max="8976" width="14.75" style="145" bestFit="1" customWidth="1"/>
    <col min="8977" max="8977" width="21.375" style="145" bestFit="1" customWidth="1"/>
    <col min="8978" max="8978" width="14.75" style="145" bestFit="1" customWidth="1"/>
    <col min="8979" max="8979" width="21.375" style="145" bestFit="1" customWidth="1"/>
    <col min="8980" max="8980" width="16.625" style="145" bestFit="1" customWidth="1"/>
    <col min="8981" max="8981" width="14.125" style="145" bestFit="1" customWidth="1"/>
    <col min="8982" max="8982" width="16.625" style="145" bestFit="1" customWidth="1"/>
    <col min="8983" max="8983" width="14.125" style="145" bestFit="1" customWidth="1"/>
    <col min="8984" max="8984" width="14.375" style="145" bestFit="1" customWidth="1"/>
    <col min="8985" max="8985" width="14.625" style="145" customWidth="1"/>
    <col min="8986" max="8986" width="13.875" style="145" bestFit="1" customWidth="1"/>
    <col min="8987" max="8987" width="14.625" style="145" customWidth="1"/>
    <col min="8988" max="9224" width="9" style="145"/>
    <col min="9225" max="9225" width="14.125" style="145" customWidth="1"/>
    <col min="9226" max="9226" width="14.75" style="145" bestFit="1" customWidth="1"/>
    <col min="9227" max="9227" width="21.375" style="145" bestFit="1" customWidth="1"/>
    <col min="9228" max="9228" width="14.75" style="145" bestFit="1" customWidth="1"/>
    <col min="9229" max="9229" width="21.375" style="145" bestFit="1" customWidth="1"/>
    <col min="9230" max="9230" width="14.75" style="145" bestFit="1" customWidth="1"/>
    <col min="9231" max="9231" width="21.375" style="145" bestFit="1" customWidth="1"/>
    <col min="9232" max="9232" width="14.75" style="145" bestFit="1" customWidth="1"/>
    <col min="9233" max="9233" width="21.375" style="145" bestFit="1" customWidth="1"/>
    <col min="9234" max="9234" width="14.75" style="145" bestFit="1" customWidth="1"/>
    <col min="9235" max="9235" width="21.375" style="145" bestFit="1" customWidth="1"/>
    <col min="9236" max="9236" width="16.625" style="145" bestFit="1" customWidth="1"/>
    <col min="9237" max="9237" width="14.125" style="145" bestFit="1" customWidth="1"/>
    <col min="9238" max="9238" width="16.625" style="145" bestFit="1" customWidth="1"/>
    <col min="9239" max="9239" width="14.125" style="145" bestFit="1" customWidth="1"/>
    <col min="9240" max="9240" width="14.375" style="145" bestFit="1" customWidth="1"/>
    <col min="9241" max="9241" width="14.625" style="145" customWidth="1"/>
    <col min="9242" max="9242" width="13.875" style="145" bestFit="1" customWidth="1"/>
    <col min="9243" max="9243" width="14.625" style="145" customWidth="1"/>
    <col min="9244" max="9480" width="9" style="145"/>
    <col min="9481" max="9481" width="14.125" style="145" customWidth="1"/>
    <col min="9482" max="9482" width="14.75" style="145" bestFit="1" customWidth="1"/>
    <col min="9483" max="9483" width="21.375" style="145" bestFit="1" customWidth="1"/>
    <col min="9484" max="9484" width="14.75" style="145" bestFit="1" customWidth="1"/>
    <col min="9485" max="9485" width="21.375" style="145" bestFit="1" customWidth="1"/>
    <col min="9486" max="9486" width="14.75" style="145" bestFit="1" customWidth="1"/>
    <col min="9487" max="9487" width="21.375" style="145" bestFit="1" customWidth="1"/>
    <col min="9488" max="9488" width="14.75" style="145" bestFit="1" customWidth="1"/>
    <col min="9489" max="9489" width="21.375" style="145" bestFit="1" customWidth="1"/>
    <col min="9490" max="9490" width="14.75" style="145" bestFit="1" customWidth="1"/>
    <col min="9491" max="9491" width="21.375" style="145" bestFit="1" customWidth="1"/>
    <col min="9492" max="9492" width="16.625" style="145" bestFit="1" customWidth="1"/>
    <col min="9493" max="9493" width="14.125" style="145" bestFit="1" customWidth="1"/>
    <col min="9494" max="9494" width="16.625" style="145" bestFit="1" customWidth="1"/>
    <col min="9495" max="9495" width="14.125" style="145" bestFit="1" customWidth="1"/>
    <col min="9496" max="9496" width="14.375" style="145" bestFit="1" customWidth="1"/>
    <col min="9497" max="9497" width="14.625" style="145" customWidth="1"/>
    <col min="9498" max="9498" width="13.875" style="145" bestFit="1" customWidth="1"/>
    <col min="9499" max="9499" width="14.625" style="145" customWidth="1"/>
    <col min="9500" max="9736" width="9" style="145"/>
    <col min="9737" max="9737" width="14.125" style="145" customWidth="1"/>
    <col min="9738" max="9738" width="14.75" style="145" bestFit="1" customWidth="1"/>
    <col min="9739" max="9739" width="21.375" style="145" bestFit="1" customWidth="1"/>
    <col min="9740" max="9740" width="14.75" style="145" bestFit="1" customWidth="1"/>
    <col min="9741" max="9741" width="21.375" style="145" bestFit="1" customWidth="1"/>
    <col min="9742" max="9742" width="14.75" style="145" bestFit="1" customWidth="1"/>
    <col min="9743" max="9743" width="21.375" style="145" bestFit="1" customWidth="1"/>
    <col min="9744" max="9744" width="14.75" style="145" bestFit="1" customWidth="1"/>
    <col min="9745" max="9745" width="21.375" style="145" bestFit="1" customWidth="1"/>
    <col min="9746" max="9746" width="14.75" style="145" bestFit="1" customWidth="1"/>
    <col min="9747" max="9747" width="21.375" style="145" bestFit="1" customWidth="1"/>
    <col min="9748" max="9748" width="16.625" style="145" bestFit="1" customWidth="1"/>
    <col min="9749" max="9749" width="14.125" style="145" bestFit="1" customWidth="1"/>
    <col min="9750" max="9750" width="16.625" style="145" bestFit="1" customWidth="1"/>
    <col min="9751" max="9751" width="14.125" style="145" bestFit="1" customWidth="1"/>
    <col min="9752" max="9752" width="14.375" style="145" bestFit="1" customWidth="1"/>
    <col min="9753" max="9753" width="14.625" style="145" customWidth="1"/>
    <col min="9754" max="9754" width="13.875" style="145" bestFit="1" customWidth="1"/>
    <col min="9755" max="9755" width="14.625" style="145" customWidth="1"/>
    <col min="9756" max="9992" width="9" style="145"/>
    <col min="9993" max="9993" width="14.125" style="145" customWidth="1"/>
    <col min="9994" max="9994" width="14.75" style="145" bestFit="1" customWidth="1"/>
    <col min="9995" max="9995" width="21.375" style="145" bestFit="1" customWidth="1"/>
    <col min="9996" max="9996" width="14.75" style="145" bestFit="1" customWidth="1"/>
    <col min="9997" max="9997" width="21.375" style="145" bestFit="1" customWidth="1"/>
    <col min="9998" max="9998" width="14.75" style="145" bestFit="1" customWidth="1"/>
    <col min="9999" max="9999" width="21.375" style="145" bestFit="1" customWidth="1"/>
    <col min="10000" max="10000" width="14.75" style="145" bestFit="1" customWidth="1"/>
    <col min="10001" max="10001" width="21.375" style="145" bestFit="1" customWidth="1"/>
    <col min="10002" max="10002" width="14.75" style="145" bestFit="1" customWidth="1"/>
    <col min="10003" max="10003" width="21.375" style="145" bestFit="1" customWidth="1"/>
    <col min="10004" max="10004" width="16.625" style="145" bestFit="1" customWidth="1"/>
    <col min="10005" max="10005" width="14.125" style="145" bestFit="1" customWidth="1"/>
    <col min="10006" max="10006" width="16.625" style="145" bestFit="1" customWidth="1"/>
    <col min="10007" max="10007" width="14.125" style="145" bestFit="1" customWidth="1"/>
    <col min="10008" max="10008" width="14.375" style="145" bestFit="1" customWidth="1"/>
    <col min="10009" max="10009" width="14.625" style="145" customWidth="1"/>
    <col min="10010" max="10010" width="13.875" style="145" bestFit="1" customWidth="1"/>
    <col min="10011" max="10011" width="14.625" style="145" customWidth="1"/>
    <col min="10012" max="10248" width="9" style="145"/>
    <col min="10249" max="10249" width="14.125" style="145" customWidth="1"/>
    <col min="10250" max="10250" width="14.75" style="145" bestFit="1" customWidth="1"/>
    <col min="10251" max="10251" width="21.375" style="145" bestFit="1" customWidth="1"/>
    <col min="10252" max="10252" width="14.75" style="145" bestFit="1" customWidth="1"/>
    <col min="10253" max="10253" width="21.375" style="145" bestFit="1" customWidth="1"/>
    <col min="10254" max="10254" width="14.75" style="145" bestFit="1" customWidth="1"/>
    <col min="10255" max="10255" width="21.375" style="145" bestFit="1" customWidth="1"/>
    <col min="10256" max="10256" width="14.75" style="145" bestFit="1" customWidth="1"/>
    <col min="10257" max="10257" width="21.375" style="145" bestFit="1" customWidth="1"/>
    <col min="10258" max="10258" width="14.75" style="145" bestFit="1" customWidth="1"/>
    <col min="10259" max="10259" width="21.375" style="145" bestFit="1" customWidth="1"/>
    <col min="10260" max="10260" width="16.625" style="145" bestFit="1" customWidth="1"/>
    <col min="10261" max="10261" width="14.125" style="145" bestFit="1" customWidth="1"/>
    <col min="10262" max="10262" width="16.625" style="145" bestFit="1" customWidth="1"/>
    <col min="10263" max="10263" width="14.125" style="145" bestFit="1" customWidth="1"/>
    <col min="10264" max="10264" width="14.375" style="145" bestFit="1" customWidth="1"/>
    <col min="10265" max="10265" width="14.625" style="145" customWidth="1"/>
    <col min="10266" max="10266" width="13.875" style="145" bestFit="1" customWidth="1"/>
    <col min="10267" max="10267" width="14.625" style="145" customWidth="1"/>
    <col min="10268" max="10504" width="9" style="145"/>
    <col min="10505" max="10505" width="14.125" style="145" customWidth="1"/>
    <col min="10506" max="10506" width="14.75" style="145" bestFit="1" customWidth="1"/>
    <col min="10507" max="10507" width="21.375" style="145" bestFit="1" customWidth="1"/>
    <col min="10508" max="10508" width="14.75" style="145" bestFit="1" customWidth="1"/>
    <col min="10509" max="10509" width="21.375" style="145" bestFit="1" customWidth="1"/>
    <col min="10510" max="10510" width="14.75" style="145" bestFit="1" customWidth="1"/>
    <col min="10511" max="10511" width="21.375" style="145" bestFit="1" customWidth="1"/>
    <col min="10512" max="10512" width="14.75" style="145" bestFit="1" customWidth="1"/>
    <col min="10513" max="10513" width="21.375" style="145" bestFit="1" customWidth="1"/>
    <col min="10514" max="10514" width="14.75" style="145" bestFit="1" customWidth="1"/>
    <col min="10515" max="10515" width="21.375" style="145" bestFit="1" customWidth="1"/>
    <col min="10516" max="10516" width="16.625" style="145" bestFit="1" customWidth="1"/>
    <col min="10517" max="10517" width="14.125" style="145" bestFit="1" customWidth="1"/>
    <col min="10518" max="10518" width="16.625" style="145" bestFit="1" customWidth="1"/>
    <col min="10519" max="10519" width="14.125" style="145" bestFit="1" customWidth="1"/>
    <col min="10520" max="10520" width="14.375" style="145" bestFit="1" customWidth="1"/>
    <col min="10521" max="10521" width="14.625" style="145" customWidth="1"/>
    <col min="10522" max="10522" width="13.875" style="145" bestFit="1" customWidth="1"/>
    <col min="10523" max="10523" width="14.625" style="145" customWidth="1"/>
    <col min="10524" max="10760" width="9" style="145"/>
    <col min="10761" max="10761" width="14.125" style="145" customWidth="1"/>
    <col min="10762" max="10762" width="14.75" style="145" bestFit="1" customWidth="1"/>
    <col min="10763" max="10763" width="21.375" style="145" bestFit="1" customWidth="1"/>
    <col min="10764" max="10764" width="14.75" style="145" bestFit="1" customWidth="1"/>
    <col min="10765" max="10765" width="21.375" style="145" bestFit="1" customWidth="1"/>
    <col min="10766" max="10766" width="14.75" style="145" bestFit="1" customWidth="1"/>
    <col min="10767" max="10767" width="21.375" style="145" bestFit="1" customWidth="1"/>
    <col min="10768" max="10768" width="14.75" style="145" bestFit="1" customWidth="1"/>
    <col min="10769" max="10769" width="21.375" style="145" bestFit="1" customWidth="1"/>
    <col min="10770" max="10770" width="14.75" style="145" bestFit="1" customWidth="1"/>
    <col min="10771" max="10771" width="21.375" style="145" bestFit="1" customWidth="1"/>
    <col min="10772" max="10772" width="16.625" style="145" bestFit="1" customWidth="1"/>
    <col min="10773" max="10773" width="14.125" style="145" bestFit="1" customWidth="1"/>
    <col min="10774" max="10774" width="16.625" style="145" bestFit="1" customWidth="1"/>
    <col min="10775" max="10775" width="14.125" style="145" bestFit="1" customWidth="1"/>
    <col min="10776" max="10776" width="14.375" style="145" bestFit="1" customWidth="1"/>
    <col min="10777" max="10777" width="14.625" style="145" customWidth="1"/>
    <col min="10778" max="10778" width="13.875" style="145" bestFit="1" customWidth="1"/>
    <col min="10779" max="10779" width="14.625" style="145" customWidth="1"/>
    <col min="10780" max="11016" width="9" style="145"/>
    <col min="11017" max="11017" width="14.125" style="145" customWidth="1"/>
    <col min="11018" max="11018" width="14.75" style="145" bestFit="1" customWidth="1"/>
    <col min="11019" max="11019" width="21.375" style="145" bestFit="1" customWidth="1"/>
    <col min="11020" max="11020" width="14.75" style="145" bestFit="1" customWidth="1"/>
    <col min="11021" max="11021" width="21.375" style="145" bestFit="1" customWidth="1"/>
    <col min="11022" max="11022" width="14.75" style="145" bestFit="1" customWidth="1"/>
    <col min="11023" max="11023" width="21.375" style="145" bestFit="1" customWidth="1"/>
    <col min="11024" max="11024" width="14.75" style="145" bestFit="1" customWidth="1"/>
    <col min="11025" max="11025" width="21.375" style="145" bestFit="1" customWidth="1"/>
    <col min="11026" max="11026" width="14.75" style="145" bestFit="1" customWidth="1"/>
    <col min="11027" max="11027" width="21.375" style="145" bestFit="1" customWidth="1"/>
    <col min="11028" max="11028" width="16.625" style="145" bestFit="1" customWidth="1"/>
    <col min="11029" max="11029" width="14.125" style="145" bestFit="1" customWidth="1"/>
    <col min="11030" max="11030" width="16.625" style="145" bestFit="1" customWidth="1"/>
    <col min="11031" max="11031" width="14.125" style="145" bestFit="1" customWidth="1"/>
    <col min="11032" max="11032" width="14.375" style="145" bestFit="1" customWidth="1"/>
    <col min="11033" max="11033" width="14.625" style="145" customWidth="1"/>
    <col min="11034" max="11034" width="13.875" style="145" bestFit="1" customWidth="1"/>
    <col min="11035" max="11035" width="14.625" style="145" customWidth="1"/>
    <col min="11036" max="11272" width="9" style="145"/>
    <col min="11273" max="11273" width="14.125" style="145" customWidth="1"/>
    <col min="11274" max="11274" width="14.75" style="145" bestFit="1" customWidth="1"/>
    <col min="11275" max="11275" width="21.375" style="145" bestFit="1" customWidth="1"/>
    <col min="11276" max="11276" width="14.75" style="145" bestFit="1" customWidth="1"/>
    <col min="11277" max="11277" width="21.375" style="145" bestFit="1" customWidth="1"/>
    <col min="11278" max="11278" width="14.75" style="145" bestFit="1" customWidth="1"/>
    <col min="11279" max="11279" width="21.375" style="145" bestFit="1" customWidth="1"/>
    <col min="11280" max="11280" width="14.75" style="145" bestFit="1" customWidth="1"/>
    <col min="11281" max="11281" width="21.375" style="145" bestFit="1" customWidth="1"/>
    <col min="11282" max="11282" width="14.75" style="145" bestFit="1" customWidth="1"/>
    <col min="11283" max="11283" width="21.375" style="145" bestFit="1" customWidth="1"/>
    <col min="11284" max="11284" width="16.625" style="145" bestFit="1" customWidth="1"/>
    <col min="11285" max="11285" width="14.125" style="145" bestFit="1" customWidth="1"/>
    <col min="11286" max="11286" width="16.625" style="145" bestFit="1" customWidth="1"/>
    <col min="11287" max="11287" width="14.125" style="145" bestFit="1" customWidth="1"/>
    <col min="11288" max="11288" width="14.375" style="145" bestFit="1" customWidth="1"/>
    <col min="11289" max="11289" width="14.625" style="145" customWidth="1"/>
    <col min="11290" max="11290" width="13.875" style="145" bestFit="1" customWidth="1"/>
    <col min="11291" max="11291" width="14.625" style="145" customWidth="1"/>
    <col min="11292" max="11528" width="9" style="145"/>
    <col min="11529" max="11529" width="14.125" style="145" customWidth="1"/>
    <col min="11530" max="11530" width="14.75" style="145" bestFit="1" customWidth="1"/>
    <col min="11531" max="11531" width="21.375" style="145" bestFit="1" customWidth="1"/>
    <col min="11532" max="11532" width="14.75" style="145" bestFit="1" customWidth="1"/>
    <col min="11533" max="11533" width="21.375" style="145" bestFit="1" customWidth="1"/>
    <col min="11534" max="11534" width="14.75" style="145" bestFit="1" customWidth="1"/>
    <col min="11535" max="11535" width="21.375" style="145" bestFit="1" customWidth="1"/>
    <col min="11536" max="11536" width="14.75" style="145" bestFit="1" customWidth="1"/>
    <col min="11537" max="11537" width="21.375" style="145" bestFit="1" customWidth="1"/>
    <col min="11538" max="11538" width="14.75" style="145" bestFit="1" customWidth="1"/>
    <col min="11539" max="11539" width="21.375" style="145" bestFit="1" customWidth="1"/>
    <col min="11540" max="11540" width="16.625" style="145" bestFit="1" customWidth="1"/>
    <col min="11541" max="11541" width="14.125" style="145" bestFit="1" customWidth="1"/>
    <col min="11542" max="11542" width="16.625" style="145" bestFit="1" customWidth="1"/>
    <col min="11543" max="11543" width="14.125" style="145" bestFit="1" customWidth="1"/>
    <col min="11544" max="11544" width="14.375" style="145" bestFit="1" customWidth="1"/>
    <col min="11545" max="11545" width="14.625" style="145" customWidth="1"/>
    <col min="11546" max="11546" width="13.875" style="145" bestFit="1" customWidth="1"/>
    <col min="11547" max="11547" width="14.625" style="145" customWidth="1"/>
    <col min="11548" max="11784" width="9" style="145"/>
    <col min="11785" max="11785" width="14.125" style="145" customWidth="1"/>
    <col min="11786" max="11786" width="14.75" style="145" bestFit="1" customWidth="1"/>
    <col min="11787" max="11787" width="21.375" style="145" bestFit="1" customWidth="1"/>
    <col min="11788" max="11788" width="14.75" style="145" bestFit="1" customWidth="1"/>
    <col min="11789" max="11789" width="21.375" style="145" bestFit="1" customWidth="1"/>
    <col min="11790" max="11790" width="14.75" style="145" bestFit="1" customWidth="1"/>
    <col min="11791" max="11791" width="21.375" style="145" bestFit="1" customWidth="1"/>
    <col min="11792" max="11792" width="14.75" style="145" bestFit="1" customWidth="1"/>
    <col min="11793" max="11793" width="21.375" style="145" bestFit="1" customWidth="1"/>
    <col min="11794" max="11794" width="14.75" style="145" bestFit="1" customWidth="1"/>
    <col min="11795" max="11795" width="21.375" style="145" bestFit="1" customWidth="1"/>
    <col min="11796" max="11796" width="16.625" style="145" bestFit="1" customWidth="1"/>
    <col min="11797" max="11797" width="14.125" style="145" bestFit="1" customWidth="1"/>
    <col min="11798" max="11798" width="16.625" style="145" bestFit="1" customWidth="1"/>
    <col min="11799" max="11799" width="14.125" style="145" bestFit="1" customWidth="1"/>
    <col min="11800" max="11800" width="14.375" style="145" bestFit="1" customWidth="1"/>
    <col min="11801" max="11801" width="14.625" style="145" customWidth="1"/>
    <col min="11802" max="11802" width="13.875" style="145" bestFit="1" customWidth="1"/>
    <col min="11803" max="11803" width="14.625" style="145" customWidth="1"/>
    <col min="11804" max="12040" width="9" style="145"/>
    <col min="12041" max="12041" width="14.125" style="145" customWidth="1"/>
    <col min="12042" max="12042" width="14.75" style="145" bestFit="1" customWidth="1"/>
    <col min="12043" max="12043" width="21.375" style="145" bestFit="1" customWidth="1"/>
    <col min="12044" max="12044" width="14.75" style="145" bestFit="1" customWidth="1"/>
    <col min="12045" max="12045" width="21.375" style="145" bestFit="1" customWidth="1"/>
    <col min="12046" max="12046" width="14.75" style="145" bestFit="1" customWidth="1"/>
    <col min="12047" max="12047" width="21.375" style="145" bestFit="1" customWidth="1"/>
    <col min="12048" max="12048" width="14.75" style="145" bestFit="1" customWidth="1"/>
    <col min="12049" max="12049" width="21.375" style="145" bestFit="1" customWidth="1"/>
    <col min="12050" max="12050" width="14.75" style="145" bestFit="1" customWidth="1"/>
    <col min="12051" max="12051" width="21.375" style="145" bestFit="1" customWidth="1"/>
    <col min="12052" max="12052" width="16.625" style="145" bestFit="1" customWidth="1"/>
    <col min="12053" max="12053" width="14.125" style="145" bestFit="1" customWidth="1"/>
    <col min="12054" max="12054" width="16.625" style="145" bestFit="1" customWidth="1"/>
    <col min="12055" max="12055" width="14.125" style="145" bestFit="1" customWidth="1"/>
    <col min="12056" max="12056" width="14.375" style="145" bestFit="1" customWidth="1"/>
    <col min="12057" max="12057" width="14.625" style="145" customWidth="1"/>
    <col min="12058" max="12058" width="13.875" style="145" bestFit="1" customWidth="1"/>
    <col min="12059" max="12059" width="14.625" style="145" customWidth="1"/>
    <col min="12060" max="12296" width="9" style="145"/>
    <col min="12297" max="12297" width="14.125" style="145" customWidth="1"/>
    <col min="12298" max="12298" width="14.75" style="145" bestFit="1" customWidth="1"/>
    <col min="12299" max="12299" width="21.375" style="145" bestFit="1" customWidth="1"/>
    <col min="12300" max="12300" width="14.75" style="145" bestFit="1" customWidth="1"/>
    <col min="12301" max="12301" width="21.375" style="145" bestFit="1" customWidth="1"/>
    <col min="12302" max="12302" width="14.75" style="145" bestFit="1" customWidth="1"/>
    <col min="12303" max="12303" width="21.375" style="145" bestFit="1" customWidth="1"/>
    <col min="12304" max="12304" width="14.75" style="145" bestFit="1" customWidth="1"/>
    <col min="12305" max="12305" width="21.375" style="145" bestFit="1" customWidth="1"/>
    <col min="12306" max="12306" width="14.75" style="145" bestFit="1" customWidth="1"/>
    <col min="12307" max="12307" width="21.375" style="145" bestFit="1" customWidth="1"/>
    <col min="12308" max="12308" width="16.625" style="145" bestFit="1" customWidth="1"/>
    <col min="12309" max="12309" width="14.125" style="145" bestFit="1" customWidth="1"/>
    <col min="12310" max="12310" width="16.625" style="145" bestFit="1" customWidth="1"/>
    <col min="12311" max="12311" width="14.125" style="145" bestFit="1" customWidth="1"/>
    <col min="12312" max="12312" width="14.375" style="145" bestFit="1" customWidth="1"/>
    <col min="12313" max="12313" width="14.625" style="145" customWidth="1"/>
    <col min="12314" max="12314" width="13.875" style="145" bestFit="1" customWidth="1"/>
    <col min="12315" max="12315" width="14.625" style="145" customWidth="1"/>
    <col min="12316" max="12552" width="9" style="145"/>
    <col min="12553" max="12553" width="14.125" style="145" customWidth="1"/>
    <col min="12554" max="12554" width="14.75" style="145" bestFit="1" customWidth="1"/>
    <col min="12555" max="12555" width="21.375" style="145" bestFit="1" customWidth="1"/>
    <col min="12556" max="12556" width="14.75" style="145" bestFit="1" customWidth="1"/>
    <col min="12557" max="12557" width="21.375" style="145" bestFit="1" customWidth="1"/>
    <col min="12558" max="12558" width="14.75" style="145" bestFit="1" customWidth="1"/>
    <col min="12559" max="12559" width="21.375" style="145" bestFit="1" customWidth="1"/>
    <col min="12560" max="12560" width="14.75" style="145" bestFit="1" customWidth="1"/>
    <col min="12561" max="12561" width="21.375" style="145" bestFit="1" customWidth="1"/>
    <col min="12562" max="12562" width="14.75" style="145" bestFit="1" customWidth="1"/>
    <col min="12563" max="12563" width="21.375" style="145" bestFit="1" customWidth="1"/>
    <col min="12564" max="12564" width="16.625" style="145" bestFit="1" customWidth="1"/>
    <col min="12565" max="12565" width="14.125" style="145" bestFit="1" customWidth="1"/>
    <col min="12566" max="12566" width="16.625" style="145" bestFit="1" customWidth="1"/>
    <col min="12567" max="12567" width="14.125" style="145" bestFit="1" customWidth="1"/>
    <col min="12568" max="12568" width="14.375" style="145" bestFit="1" customWidth="1"/>
    <col min="12569" max="12569" width="14.625" style="145" customWidth="1"/>
    <col min="12570" max="12570" width="13.875" style="145" bestFit="1" customWidth="1"/>
    <col min="12571" max="12571" width="14.625" style="145" customWidth="1"/>
    <col min="12572" max="12808" width="9" style="145"/>
    <col min="12809" max="12809" width="14.125" style="145" customWidth="1"/>
    <col min="12810" max="12810" width="14.75" style="145" bestFit="1" customWidth="1"/>
    <col min="12811" max="12811" width="21.375" style="145" bestFit="1" customWidth="1"/>
    <col min="12812" max="12812" width="14.75" style="145" bestFit="1" customWidth="1"/>
    <col min="12813" max="12813" width="21.375" style="145" bestFit="1" customWidth="1"/>
    <col min="12814" max="12814" width="14.75" style="145" bestFit="1" customWidth="1"/>
    <col min="12815" max="12815" width="21.375" style="145" bestFit="1" customWidth="1"/>
    <col min="12816" max="12816" width="14.75" style="145" bestFit="1" customWidth="1"/>
    <col min="12817" max="12817" width="21.375" style="145" bestFit="1" customWidth="1"/>
    <col min="12818" max="12818" width="14.75" style="145" bestFit="1" customWidth="1"/>
    <col min="12819" max="12819" width="21.375" style="145" bestFit="1" customWidth="1"/>
    <col min="12820" max="12820" width="16.625" style="145" bestFit="1" customWidth="1"/>
    <col min="12821" max="12821" width="14.125" style="145" bestFit="1" customWidth="1"/>
    <col min="12822" max="12822" width="16.625" style="145" bestFit="1" customWidth="1"/>
    <col min="12823" max="12823" width="14.125" style="145" bestFit="1" customWidth="1"/>
    <col min="12824" max="12824" width="14.375" style="145" bestFit="1" customWidth="1"/>
    <col min="12825" max="12825" width="14.625" style="145" customWidth="1"/>
    <col min="12826" max="12826" width="13.875" style="145" bestFit="1" customWidth="1"/>
    <col min="12827" max="12827" width="14.625" style="145" customWidth="1"/>
    <col min="12828" max="13064" width="9" style="145"/>
    <col min="13065" max="13065" width="14.125" style="145" customWidth="1"/>
    <col min="13066" max="13066" width="14.75" style="145" bestFit="1" customWidth="1"/>
    <col min="13067" max="13067" width="21.375" style="145" bestFit="1" customWidth="1"/>
    <col min="13068" max="13068" width="14.75" style="145" bestFit="1" customWidth="1"/>
    <col min="13069" max="13069" width="21.375" style="145" bestFit="1" customWidth="1"/>
    <col min="13070" max="13070" width="14.75" style="145" bestFit="1" customWidth="1"/>
    <col min="13071" max="13071" width="21.375" style="145" bestFit="1" customWidth="1"/>
    <col min="13072" max="13072" width="14.75" style="145" bestFit="1" customWidth="1"/>
    <col min="13073" max="13073" width="21.375" style="145" bestFit="1" customWidth="1"/>
    <col min="13074" max="13074" width="14.75" style="145" bestFit="1" customWidth="1"/>
    <col min="13075" max="13075" width="21.375" style="145" bestFit="1" customWidth="1"/>
    <col min="13076" max="13076" width="16.625" style="145" bestFit="1" customWidth="1"/>
    <col min="13077" max="13077" width="14.125" style="145" bestFit="1" customWidth="1"/>
    <col min="13078" max="13078" width="16.625" style="145" bestFit="1" customWidth="1"/>
    <col min="13079" max="13079" width="14.125" style="145" bestFit="1" customWidth="1"/>
    <col min="13080" max="13080" width="14.375" style="145" bestFit="1" customWidth="1"/>
    <col min="13081" max="13081" width="14.625" style="145" customWidth="1"/>
    <col min="13082" max="13082" width="13.875" style="145" bestFit="1" customWidth="1"/>
    <col min="13083" max="13083" width="14.625" style="145" customWidth="1"/>
    <col min="13084" max="13320" width="9" style="145"/>
    <col min="13321" max="13321" width="14.125" style="145" customWidth="1"/>
    <col min="13322" max="13322" width="14.75" style="145" bestFit="1" customWidth="1"/>
    <col min="13323" max="13323" width="21.375" style="145" bestFit="1" customWidth="1"/>
    <col min="13324" max="13324" width="14.75" style="145" bestFit="1" customWidth="1"/>
    <col min="13325" max="13325" width="21.375" style="145" bestFit="1" customWidth="1"/>
    <col min="13326" max="13326" width="14.75" style="145" bestFit="1" customWidth="1"/>
    <col min="13327" max="13327" width="21.375" style="145" bestFit="1" customWidth="1"/>
    <col min="13328" max="13328" width="14.75" style="145" bestFit="1" customWidth="1"/>
    <col min="13329" max="13329" width="21.375" style="145" bestFit="1" customWidth="1"/>
    <col min="13330" max="13330" width="14.75" style="145" bestFit="1" customWidth="1"/>
    <col min="13331" max="13331" width="21.375" style="145" bestFit="1" customWidth="1"/>
    <col min="13332" max="13332" width="16.625" style="145" bestFit="1" customWidth="1"/>
    <col min="13333" max="13333" width="14.125" style="145" bestFit="1" customWidth="1"/>
    <col min="13334" max="13334" width="16.625" style="145" bestFit="1" customWidth="1"/>
    <col min="13335" max="13335" width="14.125" style="145" bestFit="1" customWidth="1"/>
    <col min="13336" max="13336" width="14.375" style="145" bestFit="1" customWidth="1"/>
    <col min="13337" max="13337" width="14.625" style="145" customWidth="1"/>
    <col min="13338" max="13338" width="13.875" style="145" bestFit="1" customWidth="1"/>
    <col min="13339" max="13339" width="14.625" style="145" customWidth="1"/>
    <col min="13340" max="13576" width="9" style="145"/>
    <col min="13577" max="13577" width="14.125" style="145" customWidth="1"/>
    <col min="13578" max="13578" width="14.75" style="145" bestFit="1" customWidth="1"/>
    <col min="13579" max="13579" width="21.375" style="145" bestFit="1" customWidth="1"/>
    <col min="13580" max="13580" width="14.75" style="145" bestFit="1" customWidth="1"/>
    <col min="13581" max="13581" width="21.375" style="145" bestFit="1" customWidth="1"/>
    <col min="13582" max="13582" width="14.75" style="145" bestFit="1" customWidth="1"/>
    <col min="13583" max="13583" width="21.375" style="145" bestFit="1" customWidth="1"/>
    <col min="13584" max="13584" width="14.75" style="145" bestFit="1" customWidth="1"/>
    <col min="13585" max="13585" width="21.375" style="145" bestFit="1" customWidth="1"/>
    <col min="13586" max="13586" width="14.75" style="145" bestFit="1" customWidth="1"/>
    <col min="13587" max="13587" width="21.375" style="145" bestFit="1" customWidth="1"/>
    <col min="13588" max="13588" width="16.625" style="145" bestFit="1" customWidth="1"/>
    <col min="13589" max="13589" width="14.125" style="145" bestFit="1" customWidth="1"/>
    <col min="13590" max="13590" width="16.625" style="145" bestFit="1" customWidth="1"/>
    <col min="13591" max="13591" width="14.125" style="145" bestFit="1" customWidth="1"/>
    <col min="13592" max="13592" width="14.375" style="145" bestFit="1" customWidth="1"/>
    <col min="13593" max="13593" width="14.625" style="145" customWidth="1"/>
    <col min="13594" max="13594" width="13.875" style="145" bestFit="1" customWidth="1"/>
    <col min="13595" max="13595" width="14.625" style="145" customWidth="1"/>
    <col min="13596" max="13832" width="9" style="145"/>
    <col min="13833" max="13833" width="14.125" style="145" customWidth="1"/>
    <col min="13834" max="13834" width="14.75" style="145" bestFit="1" customWidth="1"/>
    <col min="13835" max="13835" width="21.375" style="145" bestFit="1" customWidth="1"/>
    <col min="13836" max="13836" width="14.75" style="145" bestFit="1" customWidth="1"/>
    <col min="13837" max="13837" width="21.375" style="145" bestFit="1" customWidth="1"/>
    <col min="13838" max="13838" width="14.75" style="145" bestFit="1" customWidth="1"/>
    <col min="13839" max="13839" width="21.375" style="145" bestFit="1" customWidth="1"/>
    <col min="13840" max="13840" width="14.75" style="145" bestFit="1" customWidth="1"/>
    <col min="13841" max="13841" width="21.375" style="145" bestFit="1" customWidth="1"/>
    <col min="13842" max="13842" width="14.75" style="145" bestFit="1" customWidth="1"/>
    <col min="13843" max="13843" width="21.375" style="145" bestFit="1" customWidth="1"/>
    <col min="13844" max="13844" width="16.625" style="145" bestFit="1" customWidth="1"/>
    <col min="13845" max="13845" width="14.125" style="145" bestFit="1" customWidth="1"/>
    <col min="13846" max="13846" width="16.625" style="145" bestFit="1" customWidth="1"/>
    <col min="13847" max="13847" width="14.125" style="145" bestFit="1" customWidth="1"/>
    <col min="13848" max="13848" width="14.375" style="145" bestFit="1" customWidth="1"/>
    <col min="13849" max="13849" width="14.625" style="145" customWidth="1"/>
    <col min="13850" max="13850" width="13.875" style="145" bestFit="1" customWidth="1"/>
    <col min="13851" max="13851" width="14.625" style="145" customWidth="1"/>
    <col min="13852" max="14088" width="9" style="145"/>
    <col min="14089" max="14089" width="14.125" style="145" customWidth="1"/>
    <col min="14090" max="14090" width="14.75" style="145" bestFit="1" customWidth="1"/>
    <col min="14091" max="14091" width="21.375" style="145" bestFit="1" customWidth="1"/>
    <col min="14092" max="14092" width="14.75" style="145" bestFit="1" customWidth="1"/>
    <col min="14093" max="14093" width="21.375" style="145" bestFit="1" customWidth="1"/>
    <col min="14094" max="14094" width="14.75" style="145" bestFit="1" customWidth="1"/>
    <col min="14095" max="14095" width="21.375" style="145" bestFit="1" customWidth="1"/>
    <col min="14096" max="14096" width="14.75" style="145" bestFit="1" customWidth="1"/>
    <col min="14097" max="14097" width="21.375" style="145" bestFit="1" customWidth="1"/>
    <col min="14098" max="14098" width="14.75" style="145" bestFit="1" customWidth="1"/>
    <col min="14099" max="14099" width="21.375" style="145" bestFit="1" customWidth="1"/>
    <col min="14100" max="14100" width="16.625" style="145" bestFit="1" customWidth="1"/>
    <col min="14101" max="14101" width="14.125" style="145" bestFit="1" customWidth="1"/>
    <col min="14102" max="14102" width="16.625" style="145" bestFit="1" customWidth="1"/>
    <col min="14103" max="14103" width="14.125" style="145" bestFit="1" customWidth="1"/>
    <col min="14104" max="14104" width="14.375" style="145" bestFit="1" customWidth="1"/>
    <col min="14105" max="14105" width="14.625" style="145" customWidth="1"/>
    <col min="14106" max="14106" width="13.875" style="145" bestFit="1" customWidth="1"/>
    <col min="14107" max="14107" width="14.625" style="145" customWidth="1"/>
    <col min="14108" max="14344" width="9" style="145"/>
    <col min="14345" max="14345" width="14.125" style="145" customWidth="1"/>
    <col min="14346" max="14346" width="14.75" style="145" bestFit="1" customWidth="1"/>
    <col min="14347" max="14347" width="21.375" style="145" bestFit="1" customWidth="1"/>
    <col min="14348" max="14348" width="14.75" style="145" bestFit="1" customWidth="1"/>
    <col min="14349" max="14349" width="21.375" style="145" bestFit="1" customWidth="1"/>
    <col min="14350" max="14350" width="14.75" style="145" bestFit="1" customWidth="1"/>
    <col min="14351" max="14351" width="21.375" style="145" bestFit="1" customWidth="1"/>
    <col min="14352" max="14352" width="14.75" style="145" bestFit="1" customWidth="1"/>
    <col min="14353" max="14353" width="21.375" style="145" bestFit="1" customWidth="1"/>
    <col min="14354" max="14354" width="14.75" style="145" bestFit="1" customWidth="1"/>
    <col min="14355" max="14355" width="21.375" style="145" bestFit="1" customWidth="1"/>
    <col min="14356" max="14356" width="16.625" style="145" bestFit="1" customWidth="1"/>
    <col min="14357" max="14357" width="14.125" style="145" bestFit="1" customWidth="1"/>
    <col min="14358" max="14358" width="16.625" style="145" bestFit="1" customWidth="1"/>
    <col min="14359" max="14359" width="14.125" style="145" bestFit="1" customWidth="1"/>
    <col min="14360" max="14360" width="14.375" style="145" bestFit="1" customWidth="1"/>
    <col min="14361" max="14361" width="14.625" style="145" customWidth="1"/>
    <col min="14362" max="14362" width="13.875" style="145" bestFit="1" customWidth="1"/>
    <col min="14363" max="14363" width="14.625" style="145" customWidth="1"/>
    <col min="14364" max="14600" width="9" style="145"/>
    <col min="14601" max="14601" width="14.125" style="145" customWidth="1"/>
    <col min="14602" max="14602" width="14.75" style="145" bestFit="1" customWidth="1"/>
    <col min="14603" max="14603" width="21.375" style="145" bestFit="1" customWidth="1"/>
    <col min="14604" max="14604" width="14.75" style="145" bestFit="1" customWidth="1"/>
    <col min="14605" max="14605" width="21.375" style="145" bestFit="1" customWidth="1"/>
    <col min="14606" max="14606" width="14.75" style="145" bestFit="1" customWidth="1"/>
    <col min="14607" max="14607" width="21.375" style="145" bestFit="1" customWidth="1"/>
    <col min="14608" max="14608" width="14.75" style="145" bestFit="1" customWidth="1"/>
    <col min="14609" max="14609" width="21.375" style="145" bestFit="1" customWidth="1"/>
    <col min="14610" max="14610" width="14.75" style="145" bestFit="1" customWidth="1"/>
    <col min="14611" max="14611" width="21.375" style="145" bestFit="1" customWidth="1"/>
    <col min="14612" max="14612" width="16.625" style="145" bestFit="1" customWidth="1"/>
    <col min="14613" max="14613" width="14.125" style="145" bestFit="1" customWidth="1"/>
    <col min="14614" max="14614" width="16.625" style="145" bestFit="1" customWidth="1"/>
    <col min="14615" max="14615" width="14.125" style="145" bestFit="1" customWidth="1"/>
    <col min="14616" max="14616" width="14.375" style="145" bestFit="1" customWidth="1"/>
    <col min="14617" max="14617" width="14.625" style="145" customWidth="1"/>
    <col min="14618" max="14618" width="13.875" style="145" bestFit="1" customWidth="1"/>
    <col min="14619" max="14619" width="14.625" style="145" customWidth="1"/>
    <col min="14620" max="14856" width="9" style="145"/>
    <col min="14857" max="14857" width="14.125" style="145" customWidth="1"/>
    <col min="14858" max="14858" width="14.75" style="145" bestFit="1" customWidth="1"/>
    <col min="14859" max="14859" width="21.375" style="145" bestFit="1" customWidth="1"/>
    <col min="14860" max="14860" width="14.75" style="145" bestFit="1" customWidth="1"/>
    <col min="14861" max="14861" width="21.375" style="145" bestFit="1" customWidth="1"/>
    <col min="14862" max="14862" width="14.75" style="145" bestFit="1" customWidth="1"/>
    <col min="14863" max="14863" width="21.375" style="145" bestFit="1" customWidth="1"/>
    <col min="14864" max="14864" width="14.75" style="145" bestFit="1" customWidth="1"/>
    <col min="14865" max="14865" width="21.375" style="145" bestFit="1" customWidth="1"/>
    <col min="14866" max="14866" width="14.75" style="145" bestFit="1" customWidth="1"/>
    <col min="14867" max="14867" width="21.375" style="145" bestFit="1" customWidth="1"/>
    <col min="14868" max="14868" width="16.625" style="145" bestFit="1" customWidth="1"/>
    <col min="14869" max="14869" width="14.125" style="145" bestFit="1" customWidth="1"/>
    <col min="14870" max="14870" width="16.625" style="145" bestFit="1" customWidth="1"/>
    <col min="14871" max="14871" width="14.125" style="145" bestFit="1" customWidth="1"/>
    <col min="14872" max="14872" width="14.375" style="145" bestFit="1" customWidth="1"/>
    <col min="14873" max="14873" width="14.625" style="145" customWidth="1"/>
    <col min="14874" max="14874" width="13.875" style="145" bestFit="1" customWidth="1"/>
    <col min="14875" max="14875" width="14.625" style="145" customWidth="1"/>
    <col min="14876" max="15112" width="9" style="145"/>
    <col min="15113" max="15113" width="14.125" style="145" customWidth="1"/>
    <col min="15114" max="15114" width="14.75" style="145" bestFit="1" customWidth="1"/>
    <col min="15115" max="15115" width="21.375" style="145" bestFit="1" customWidth="1"/>
    <col min="15116" max="15116" width="14.75" style="145" bestFit="1" customWidth="1"/>
    <col min="15117" max="15117" width="21.375" style="145" bestFit="1" customWidth="1"/>
    <col min="15118" max="15118" width="14.75" style="145" bestFit="1" customWidth="1"/>
    <col min="15119" max="15119" width="21.375" style="145" bestFit="1" customWidth="1"/>
    <col min="15120" max="15120" width="14.75" style="145" bestFit="1" customWidth="1"/>
    <col min="15121" max="15121" width="21.375" style="145" bestFit="1" customWidth="1"/>
    <col min="15122" max="15122" width="14.75" style="145" bestFit="1" customWidth="1"/>
    <col min="15123" max="15123" width="21.375" style="145" bestFit="1" customWidth="1"/>
    <col min="15124" max="15124" width="16.625" style="145" bestFit="1" customWidth="1"/>
    <col min="15125" max="15125" width="14.125" style="145" bestFit="1" customWidth="1"/>
    <col min="15126" max="15126" width="16.625" style="145" bestFit="1" customWidth="1"/>
    <col min="15127" max="15127" width="14.125" style="145" bestFit="1" customWidth="1"/>
    <col min="15128" max="15128" width="14.375" style="145" bestFit="1" customWidth="1"/>
    <col min="15129" max="15129" width="14.625" style="145" customWidth="1"/>
    <col min="15130" max="15130" width="13.875" style="145" bestFit="1" customWidth="1"/>
    <col min="15131" max="15131" width="14.625" style="145" customWidth="1"/>
    <col min="15132" max="15368" width="9" style="145"/>
    <col min="15369" max="15369" width="14.125" style="145" customWidth="1"/>
    <col min="15370" max="15370" width="14.75" style="145" bestFit="1" customWidth="1"/>
    <col min="15371" max="15371" width="21.375" style="145" bestFit="1" customWidth="1"/>
    <col min="15372" max="15372" width="14.75" style="145" bestFit="1" customWidth="1"/>
    <col min="15373" max="15373" width="21.375" style="145" bestFit="1" customWidth="1"/>
    <col min="15374" max="15374" width="14.75" style="145" bestFit="1" customWidth="1"/>
    <col min="15375" max="15375" width="21.375" style="145" bestFit="1" customWidth="1"/>
    <col min="15376" max="15376" width="14.75" style="145" bestFit="1" customWidth="1"/>
    <col min="15377" max="15377" width="21.375" style="145" bestFit="1" customWidth="1"/>
    <col min="15378" max="15378" width="14.75" style="145" bestFit="1" customWidth="1"/>
    <col min="15379" max="15379" width="21.375" style="145" bestFit="1" customWidth="1"/>
    <col min="15380" max="15380" width="16.625" style="145" bestFit="1" customWidth="1"/>
    <col min="15381" max="15381" width="14.125" style="145" bestFit="1" customWidth="1"/>
    <col min="15382" max="15382" width="16.625" style="145" bestFit="1" customWidth="1"/>
    <col min="15383" max="15383" width="14.125" style="145" bestFit="1" customWidth="1"/>
    <col min="15384" max="15384" width="14.375" style="145" bestFit="1" customWidth="1"/>
    <col min="15385" max="15385" width="14.625" style="145" customWidth="1"/>
    <col min="15386" max="15386" width="13.875" style="145" bestFit="1" customWidth="1"/>
    <col min="15387" max="15387" width="14.625" style="145" customWidth="1"/>
    <col min="15388" max="15624" width="9" style="145"/>
    <col min="15625" max="15625" width="14.125" style="145" customWidth="1"/>
    <col min="15626" max="15626" width="14.75" style="145" bestFit="1" customWidth="1"/>
    <col min="15627" max="15627" width="21.375" style="145" bestFit="1" customWidth="1"/>
    <col min="15628" max="15628" width="14.75" style="145" bestFit="1" customWidth="1"/>
    <col min="15629" max="15629" width="21.375" style="145" bestFit="1" customWidth="1"/>
    <col min="15630" max="15630" width="14.75" style="145" bestFit="1" customWidth="1"/>
    <col min="15631" max="15631" width="21.375" style="145" bestFit="1" customWidth="1"/>
    <col min="15632" max="15632" width="14.75" style="145" bestFit="1" customWidth="1"/>
    <col min="15633" max="15633" width="21.375" style="145" bestFit="1" customWidth="1"/>
    <col min="15634" max="15634" width="14.75" style="145" bestFit="1" customWidth="1"/>
    <col min="15635" max="15635" width="21.375" style="145" bestFit="1" customWidth="1"/>
    <col min="15636" max="15636" width="16.625" style="145" bestFit="1" customWidth="1"/>
    <col min="15637" max="15637" width="14.125" style="145" bestFit="1" customWidth="1"/>
    <col min="15638" max="15638" width="16.625" style="145" bestFit="1" customWidth="1"/>
    <col min="15639" max="15639" width="14.125" style="145" bestFit="1" customWidth="1"/>
    <col min="15640" max="15640" width="14.375" style="145" bestFit="1" customWidth="1"/>
    <col min="15641" max="15641" width="14.625" style="145" customWidth="1"/>
    <col min="15642" max="15642" width="13.875" style="145" bestFit="1" customWidth="1"/>
    <col min="15643" max="15643" width="14.625" style="145" customWidth="1"/>
    <col min="15644" max="15880" width="9" style="145"/>
    <col min="15881" max="15881" width="14.125" style="145" customWidth="1"/>
    <col min="15882" max="15882" width="14.75" style="145" bestFit="1" customWidth="1"/>
    <col min="15883" max="15883" width="21.375" style="145" bestFit="1" customWidth="1"/>
    <col min="15884" max="15884" width="14.75" style="145" bestFit="1" customWidth="1"/>
    <col min="15885" max="15885" width="21.375" style="145" bestFit="1" customWidth="1"/>
    <col min="15886" max="15886" width="14.75" style="145" bestFit="1" customWidth="1"/>
    <col min="15887" max="15887" width="21.375" style="145" bestFit="1" customWidth="1"/>
    <col min="15888" max="15888" width="14.75" style="145" bestFit="1" customWidth="1"/>
    <col min="15889" max="15889" width="21.375" style="145" bestFit="1" customWidth="1"/>
    <col min="15890" max="15890" width="14.75" style="145" bestFit="1" customWidth="1"/>
    <col min="15891" max="15891" width="21.375" style="145" bestFit="1" customWidth="1"/>
    <col min="15892" max="15892" width="16.625" style="145" bestFit="1" customWidth="1"/>
    <col min="15893" max="15893" width="14.125" style="145" bestFit="1" customWidth="1"/>
    <col min="15894" max="15894" width="16.625" style="145" bestFit="1" customWidth="1"/>
    <col min="15895" max="15895" width="14.125" style="145" bestFit="1" customWidth="1"/>
    <col min="15896" max="15896" width="14.375" style="145" bestFit="1" customWidth="1"/>
    <col min="15897" max="15897" width="14.625" style="145" customWidth="1"/>
    <col min="15898" max="15898" width="13.875" style="145" bestFit="1" customWidth="1"/>
    <col min="15899" max="15899" width="14.625" style="145" customWidth="1"/>
    <col min="15900" max="16136" width="9" style="145"/>
    <col min="16137" max="16137" width="14.125" style="145" customWidth="1"/>
    <col min="16138" max="16138" width="14.75" style="145" bestFit="1" customWidth="1"/>
    <col min="16139" max="16139" width="21.375" style="145" bestFit="1" customWidth="1"/>
    <col min="16140" max="16140" width="14.75" style="145" bestFit="1" customWidth="1"/>
    <col min="16141" max="16141" width="21.375" style="145" bestFit="1" customWidth="1"/>
    <col min="16142" max="16142" width="14.75" style="145" bestFit="1" customWidth="1"/>
    <col min="16143" max="16143" width="21.375" style="145" bestFit="1" customWidth="1"/>
    <col min="16144" max="16144" width="14.75" style="145" bestFit="1" customWidth="1"/>
    <col min="16145" max="16145" width="21.375" style="145" bestFit="1" customWidth="1"/>
    <col min="16146" max="16146" width="14.75" style="145" bestFit="1" customWidth="1"/>
    <col min="16147" max="16147" width="21.375" style="145" bestFit="1" customWidth="1"/>
    <col min="16148" max="16148" width="16.625" style="145" bestFit="1" customWidth="1"/>
    <col min="16149" max="16149" width="14.125" style="145" bestFit="1" customWidth="1"/>
    <col min="16150" max="16150" width="16.625" style="145" bestFit="1" customWidth="1"/>
    <col min="16151" max="16151" width="14.125" style="145" bestFit="1" customWidth="1"/>
    <col min="16152" max="16152" width="14.375" style="145" bestFit="1" customWidth="1"/>
    <col min="16153" max="16153" width="14.625" style="145" customWidth="1"/>
    <col min="16154" max="16154" width="13.875" style="145" bestFit="1" customWidth="1"/>
    <col min="16155" max="16155" width="14.625" style="145" customWidth="1"/>
    <col min="16156" max="16384" width="9" style="145"/>
  </cols>
  <sheetData>
    <row r="1" spans="1:27" s="600" customFormat="1" ht="53.25" customHeight="1" x14ac:dyDescent="0.2">
      <c r="A1" s="1503" t="s">
        <v>741</v>
      </c>
      <c r="B1" s="1503"/>
      <c r="C1" s="1503"/>
      <c r="D1" s="1503"/>
      <c r="E1" s="1503"/>
      <c r="F1" s="762"/>
      <c r="H1" s="760"/>
      <c r="J1" s="760"/>
      <c r="L1" s="760"/>
      <c r="N1" s="760"/>
      <c r="P1" s="760"/>
      <c r="R1" s="760"/>
      <c r="T1" s="760"/>
      <c r="V1" s="760"/>
      <c r="X1" s="760"/>
    </row>
    <row r="2" spans="1:27" s="600" customFormat="1" ht="53.25" customHeight="1" x14ac:dyDescent="0.2">
      <c r="A2" s="1504" t="s">
        <v>745</v>
      </c>
      <c r="B2" s="1504"/>
      <c r="C2" s="1504"/>
      <c r="D2" s="1504"/>
      <c r="E2" s="1504"/>
      <c r="F2" s="762"/>
      <c r="H2" s="760"/>
      <c r="J2" s="760"/>
      <c r="L2" s="760"/>
      <c r="N2" s="760"/>
      <c r="P2" s="760"/>
      <c r="R2" s="760"/>
      <c r="T2" s="760"/>
      <c r="V2" s="760"/>
      <c r="X2" s="760"/>
    </row>
    <row r="3" spans="1:27" ht="26.25" x14ac:dyDescent="0.55000000000000004">
      <c r="A3" s="601"/>
      <c r="C3" s="602"/>
      <c r="Y3" s="1505" t="s">
        <v>439</v>
      </c>
      <c r="Z3" s="1505"/>
      <c r="AA3" s="1505"/>
    </row>
    <row r="4" spans="1:27" s="862" customFormat="1" ht="57" customHeight="1" x14ac:dyDescent="0.2">
      <c r="A4" s="1493" t="s">
        <v>1000</v>
      </c>
      <c r="B4" s="1494" t="s">
        <v>139</v>
      </c>
      <c r="C4" s="1494"/>
      <c r="D4" s="1494"/>
      <c r="E4" s="1494"/>
      <c r="F4" s="1494"/>
      <c r="G4" s="1494"/>
      <c r="H4" s="1494"/>
      <c r="I4" s="1494"/>
      <c r="J4" s="1494"/>
      <c r="K4" s="1494"/>
      <c r="L4" s="1494"/>
      <c r="M4" s="1494"/>
      <c r="N4" s="1494"/>
      <c r="O4" s="1494"/>
      <c r="P4" s="1495" t="s">
        <v>383</v>
      </c>
      <c r="Q4" s="1495"/>
      <c r="R4" s="1495" t="s">
        <v>384</v>
      </c>
      <c r="S4" s="1495"/>
      <c r="T4" s="1495" t="s">
        <v>385</v>
      </c>
      <c r="U4" s="1495"/>
      <c r="V4" s="1495" t="s">
        <v>689</v>
      </c>
      <c r="W4" s="1495"/>
      <c r="X4" s="1506" t="s">
        <v>268</v>
      </c>
      <c r="Y4" s="1506"/>
      <c r="Z4" s="1506"/>
      <c r="AA4" s="1506"/>
    </row>
    <row r="5" spans="1:27" s="862" customFormat="1" ht="57" customHeight="1" x14ac:dyDescent="0.2">
      <c r="A5" s="1493"/>
      <c r="B5" s="1496" t="s">
        <v>264</v>
      </c>
      <c r="C5" s="1496"/>
      <c r="D5" s="1496"/>
      <c r="E5" s="1496"/>
      <c r="F5" s="1496"/>
      <c r="G5" s="1496"/>
      <c r="H5" s="1496"/>
      <c r="I5" s="1496"/>
      <c r="J5" s="1496"/>
      <c r="K5" s="1497"/>
      <c r="L5" s="1498" t="s">
        <v>266</v>
      </c>
      <c r="M5" s="1499"/>
      <c r="N5" s="1495" t="s">
        <v>267</v>
      </c>
      <c r="O5" s="1495"/>
      <c r="P5" s="1495"/>
      <c r="Q5" s="1495"/>
      <c r="R5" s="1495"/>
      <c r="S5" s="1495"/>
      <c r="T5" s="1495"/>
      <c r="U5" s="1495"/>
      <c r="V5" s="1495"/>
      <c r="W5" s="1495"/>
      <c r="X5" s="1506"/>
      <c r="Y5" s="1506"/>
      <c r="Z5" s="1506"/>
      <c r="AA5" s="1506"/>
    </row>
    <row r="6" spans="1:27" s="862" customFormat="1" ht="57" customHeight="1" x14ac:dyDescent="0.2">
      <c r="A6" s="1493"/>
      <c r="B6" s="1500" t="s">
        <v>251</v>
      </c>
      <c r="C6" s="1501"/>
      <c r="D6" s="1502" t="s">
        <v>252</v>
      </c>
      <c r="E6" s="1501"/>
      <c r="F6" s="1502" t="s">
        <v>253</v>
      </c>
      <c r="G6" s="1501"/>
      <c r="H6" s="1502" t="s">
        <v>254</v>
      </c>
      <c r="I6" s="1501"/>
      <c r="J6" s="1502" t="s">
        <v>255</v>
      </c>
      <c r="K6" s="1501"/>
      <c r="L6" s="863" t="s">
        <v>256</v>
      </c>
      <c r="M6" s="864" t="s">
        <v>257</v>
      </c>
      <c r="N6" s="863" t="s">
        <v>256</v>
      </c>
      <c r="O6" s="864" t="s">
        <v>257</v>
      </c>
      <c r="P6" s="863" t="s">
        <v>256</v>
      </c>
      <c r="Q6" s="864" t="s">
        <v>257</v>
      </c>
      <c r="R6" s="863" t="s">
        <v>256</v>
      </c>
      <c r="S6" s="864" t="s">
        <v>257</v>
      </c>
      <c r="T6" s="863" t="s">
        <v>256</v>
      </c>
      <c r="U6" s="864" t="s">
        <v>257</v>
      </c>
      <c r="V6" s="863" t="s">
        <v>256</v>
      </c>
      <c r="W6" s="864" t="s">
        <v>257</v>
      </c>
      <c r="X6" s="863" t="s">
        <v>256</v>
      </c>
      <c r="Y6" s="1491" t="s">
        <v>258</v>
      </c>
      <c r="Z6" s="864" t="s">
        <v>257</v>
      </c>
      <c r="AA6" s="1491" t="s">
        <v>258</v>
      </c>
    </row>
    <row r="7" spans="1:27" s="603" customFormat="1" ht="80.25" customHeight="1" x14ac:dyDescent="0.2">
      <c r="A7" s="1493"/>
      <c r="B7" s="655" t="s">
        <v>1001</v>
      </c>
      <c r="C7" s="605" t="s">
        <v>1002</v>
      </c>
      <c r="D7" s="655" t="s">
        <v>649</v>
      </c>
      <c r="E7" s="605" t="s">
        <v>446</v>
      </c>
      <c r="F7" s="655" t="s">
        <v>649</v>
      </c>
      <c r="G7" s="605" t="s">
        <v>446</v>
      </c>
      <c r="H7" s="655" t="s">
        <v>649</v>
      </c>
      <c r="I7" s="605" t="s">
        <v>446</v>
      </c>
      <c r="J7" s="655" t="s">
        <v>649</v>
      </c>
      <c r="K7" s="605" t="s">
        <v>446</v>
      </c>
      <c r="L7" s="662" t="s">
        <v>259</v>
      </c>
      <c r="M7" s="604" t="s">
        <v>260</v>
      </c>
      <c r="N7" s="662" t="s">
        <v>259</v>
      </c>
      <c r="O7" s="604" t="s">
        <v>260</v>
      </c>
      <c r="P7" s="662" t="s">
        <v>259</v>
      </c>
      <c r="Q7" s="604" t="s">
        <v>260</v>
      </c>
      <c r="R7" s="662" t="s">
        <v>259</v>
      </c>
      <c r="S7" s="604" t="s">
        <v>260</v>
      </c>
      <c r="T7" s="662" t="s">
        <v>259</v>
      </c>
      <c r="U7" s="604" t="s">
        <v>260</v>
      </c>
      <c r="V7" s="662" t="s">
        <v>259</v>
      </c>
      <c r="W7" s="604" t="s">
        <v>260</v>
      </c>
      <c r="X7" s="662" t="s">
        <v>259</v>
      </c>
      <c r="Y7" s="1492"/>
      <c r="Z7" s="604" t="s">
        <v>260</v>
      </c>
      <c r="AA7" s="1492"/>
    </row>
    <row r="8" spans="1:27" s="603" customFormat="1" ht="66" customHeight="1" x14ac:dyDescent="0.2">
      <c r="A8" s="1493"/>
      <c r="B8" s="656" t="s">
        <v>1003</v>
      </c>
      <c r="C8" s="606" t="s">
        <v>1004</v>
      </c>
      <c r="D8" s="656" t="s">
        <v>1003</v>
      </c>
      <c r="E8" s="606" t="s">
        <v>1004</v>
      </c>
      <c r="F8" s="656" t="s">
        <v>1003</v>
      </c>
      <c r="G8" s="606" t="s">
        <v>1004</v>
      </c>
      <c r="H8" s="656" t="s">
        <v>1003</v>
      </c>
      <c r="I8" s="606" t="s">
        <v>1004</v>
      </c>
      <c r="J8" s="656" t="s">
        <v>1003</v>
      </c>
      <c r="K8" s="606" t="s">
        <v>1004</v>
      </c>
      <c r="L8" s="656" t="s">
        <v>1003</v>
      </c>
      <c r="M8" s="606" t="s">
        <v>1004</v>
      </c>
      <c r="N8" s="656" t="s">
        <v>1003</v>
      </c>
      <c r="O8" s="606" t="s">
        <v>1004</v>
      </c>
      <c r="P8" s="656" t="s">
        <v>1003</v>
      </c>
      <c r="Q8" s="606" t="s">
        <v>1004</v>
      </c>
      <c r="R8" s="656" t="s">
        <v>1003</v>
      </c>
      <c r="S8" s="606" t="s">
        <v>1004</v>
      </c>
      <c r="T8" s="656" t="s">
        <v>1003</v>
      </c>
      <c r="U8" s="606" t="s">
        <v>1004</v>
      </c>
      <c r="V8" s="656" t="s">
        <v>1003</v>
      </c>
      <c r="W8" s="606" t="s">
        <v>1004</v>
      </c>
      <c r="X8" s="656" t="s">
        <v>650</v>
      </c>
      <c r="Y8" s="606" t="s">
        <v>263</v>
      </c>
      <c r="Z8" s="606" t="s">
        <v>262</v>
      </c>
      <c r="AA8" s="606" t="s">
        <v>263</v>
      </c>
    </row>
    <row r="9" spans="1:27" s="856" customFormat="1" ht="53.25" customHeight="1" x14ac:dyDescent="0.2">
      <c r="A9" s="858" t="s">
        <v>637</v>
      </c>
      <c r="B9" s="851">
        <v>100742</v>
      </c>
      <c r="C9" s="852">
        <v>58032817.239999987</v>
      </c>
      <c r="D9" s="851">
        <v>14744</v>
      </c>
      <c r="E9" s="852">
        <v>2770626.0200000005</v>
      </c>
      <c r="F9" s="853">
        <v>1974</v>
      </c>
      <c r="G9" s="852">
        <v>1955795.8500000003</v>
      </c>
      <c r="H9" s="851">
        <v>0</v>
      </c>
      <c r="I9" s="852">
        <v>0</v>
      </c>
      <c r="J9" s="859">
        <v>117460</v>
      </c>
      <c r="K9" s="860">
        <v>62759239.109999992</v>
      </c>
      <c r="L9" s="851">
        <v>0</v>
      </c>
      <c r="M9" s="852">
        <v>0</v>
      </c>
      <c r="N9" s="851">
        <v>446</v>
      </c>
      <c r="O9" s="852">
        <v>356349968.60024518</v>
      </c>
      <c r="P9" s="851">
        <v>4945</v>
      </c>
      <c r="Q9" s="852">
        <v>727530.21999999986</v>
      </c>
      <c r="R9" s="851">
        <v>0</v>
      </c>
      <c r="S9" s="852">
        <v>0</v>
      </c>
      <c r="T9" s="851">
        <v>0</v>
      </c>
      <c r="U9" s="852">
        <v>0</v>
      </c>
      <c r="V9" s="851">
        <v>19905</v>
      </c>
      <c r="W9" s="852">
        <v>6781925</v>
      </c>
      <c r="X9" s="854">
        <v>142756</v>
      </c>
      <c r="Y9" s="852">
        <v>0.5454639727877838</v>
      </c>
      <c r="Z9" s="855">
        <v>426618662.93024522</v>
      </c>
      <c r="AA9" s="852">
        <v>2.0455897398156471</v>
      </c>
    </row>
    <row r="10" spans="1:27" s="856" customFormat="1" ht="53.25" customHeight="1" x14ac:dyDescent="0.2">
      <c r="A10" s="850" t="s">
        <v>159</v>
      </c>
      <c r="B10" s="851">
        <v>3601589</v>
      </c>
      <c r="C10" s="852">
        <v>894067438.16799998</v>
      </c>
      <c r="D10" s="851">
        <v>1844587</v>
      </c>
      <c r="E10" s="852">
        <v>605133172.58599997</v>
      </c>
      <c r="F10" s="853">
        <v>1018880</v>
      </c>
      <c r="G10" s="852">
        <v>197405114.493</v>
      </c>
      <c r="H10" s="851">
        <v>0</v>
      </c>
      <c r="I10" s="852">
        <v>0</v>
      </c>
      <c r="J10" s="859">
        <v>6465056</v>
      </c>
      <c r="K10" s="860">
        <v>1696605725.247</v>
      </c>
      <c r="L10" s="851">
        <v>0</v>
      </c>
      <c r="M10" s="852">
        <v>0</v>
      </c>
      <c r="N10" s="851">
        <v>19219</v>
      </c>
      <c r="O10" s="852">
        <v>616408388.95739996</v>
      </c>
      <c r="P10" s="851">
        <v>52790</v>
      </c>
      <c r="Q10" s="852">
        <v>23441954.298999999</v>
      </c>
      <c r="R10" s="851">
        <v>260438</v>
      </c>
      <c r="S10" s="852">
        <v>618504402.20310998</v>
      </c>
      <c r="T10" s="851">
        <v>39509</v>
      </c>
      <c r="U10" s="852">
        <v>22425979.731679998</v>
      </c>
      <c r="V10" s="851">
        <v>1111221</v>
      </c>
      <c r="W10" s="852">
        <v>2891912472.8899999</v>
      </c>
      <c r="X10" s="854">
        <v>7948233</v>
      </c>
      <c r="Y10" s="852">
        <v>30.36982507791592</v>
      </c>
      <c r="Z10" s="855">
        <v>5869298923.3281898</v>
      </c>
      <c r="AA10" s="852">
        <v>28.142645178732494</v>
      </c>
    </row>
    <row r="11" spans="1:27" s="856" customFormat="1" ht="53.25" customHeight="1" x14ac:dyDescent="0.2">
      <c r="A11" s="850" t="s">
        <v>746</v>
      </c>
      <c r="B11" s="851">
        <v>7180</v>
      </c>
      <c r="C11" s="852">
        <v>389134.40399999998</v>
      </c>
      <c r="D11" s="851">
        <v>35217</v>
      </c>
      <c r="E11" s="852">
        <v>4950816.6380000003</v>
      </c>
      <c r="F11" s="853">
        <v>633</v>
      </c>
      <c r="G11" s="852">
        <v>355500</v>
      </c>
      <c r="H11" s="851">
        <v>696</v>
      </c>
      <c r="I11" s="852">
        <v>106465.14599999999</v>
      </c>
      <c r="J11" s="851">
        <v>43726</v>
      </c>
      <c r="K11" s="852">
        <v>5801916.1880000001</v>
      </c>
      <c r="L11" s="851">
        <v>0</v>
      </c>
      <c r="M11" s="852">
        <v>0</v>
      </c>
      <c r="N11" s="851">
        <v>3</v>
      </c>
      <c r="O11" s="852">
        <v>9725638</v>
      </c>
      <c r="P11" s="851">
        <v>0</v>
      </c>
      <c r="Q11" s="852">
        <v>0</v>
      </c>
      <c r="R11" s="851">
        <v>0</v>
      </c>
      <c r="S11" s="852">
        <v>0</v>
      </c>
      <c r="T11" s="851">
        <v>0</v>
      </c>
      <c r="U11" s="852">
        <v>0</v>
      </c>
      <c r="V11" s="851">
        <v>13</v>
      </c>
      <c r="W11" s="852">
        <v>4300</v>
      </c>
      <c r="X11" s="854">
        <v>43742</v>
      </c>
      <c r="Y11" s="852">
        <v>0.16713612806245087</v>
      </c>
      <c r="Z11" s="855">
        <v>15531854.188000001</v>
      </c>
      <c r="AA11" s="852">
        <v>7.4473538848628326E-2</v>
      </c>
    </row>
    <row r="12" spans="1:27" s="856" customFormat="1" ht="53.25" customHeight="1" x14ac:dyDescent="0.2">
      <c r="A12" s="850" t="s">
        <v>160</v>
      </c>
      <c r="B12" s="851">
        <v>374906</v>
      </c>
      <c r="C12" s="852">
        <v>92704880</v>
      </c>
      <c r="D12" s="851">
        <v>669729</v>
      </c>
      <c r="E12" s="852">
        <v>133967339</v>
      </c>
      <c r="F12" s="853">
        <v>9595</v>
      </c>
      <c r="G12" s="852">
        <v>6224829</v>
      </c>
      <c r="H12" s="851">
        <v>0</v>
      </c>
      <c r="I12" s="852">
        <v>0</v>
      </c>
      <c r="J12" s="851">
        <v>1054230</v>
      </c>
      <c r="K12" s="852">
        <v>232897048</v>
      </c>
      <c r="L12" s="851">
        <v>0</v>
      </c>
      <c r="M12" s="852">
        <v>0</v>
      </c>
      <c r="N12" s="851">
        <v>5062</v>
      </c>
      <c r="O12" s="852">
        <v>521195705.02365297</v>
      </c>
      <c r="P12" s="851">
        <v>8477</v>
      </c>
      <c r="Q12" s="852">
        <v>3750458</v>
      </c>
      <c r="R12" s="851">
        <v>6746</v>
      </c>
      <c r="S12" s="852">
        <v>19513862</v>
      </c>
      <c r="T12" s="851">
        <v>0</v>
      </c>
      <c r="U12" s="852">
        <v>0</v>
      </c>
      <c r="V12" s="851">
        <v>35395</v>
      </c>
      <c r="W12" s="852">
        <v>42248691</v>
      </c>
      <c r="X12" s="854">
        <v>1109910</v>
      </c>
      <c r="Y12" s="852">
        <v>4.2409139933655267</v>
      </c>
      <c r="Z12" s="855">
        <v>819605764.02365303</v>
      </c>
      <c r="AA12" s="852">
        <v>3.9299198259750763</v>
      </c>
    </row>
    <row r="13" spans="1:27" s="856" customFormat="1" ht="53.25" customHeight="1" x14ac:dyDescent="0.2">
      <c r="A13" s="850" t="s">
        <v>161</v>
      </c>
      <c r="B13" s="851">
        <v>693599</v>
      </c>
      <c r="C13" s="852">
        <v>248010591</v>
      </c>
      <c r="D13" s="851">
        <v>806085</v>
      </c>
      <c r="E13" s="852">
        <v>189037393</v>
      </c>
      <c r="F13" s="853">
        <v>31094</v>
      </c>
      <c r="G13" s="852">
        <v>10140719</v>
      </c>
      <c r="H13" s="851">
        <v>0</v>
      </c>
      <c r="I13" s="852">
        <v>0</v>
      </c>
      <c r="J13" s="851">
        <v>1530778</v>
      </c>
      <c r="K13" s="852">
        <v>447188703</v>
      </c>
      <c r="L13" s="851">
        <v>0</v>
      </c>
      <c r="M13" s="852">
        <v>0</v>
      </c>
      <c r="N13" s="851">
        <v>1184</v>
      </c>
      <c r="O13" s="852">
        <v>321738928</v>
      </c>
      <c r="P13" s="851">
        <v>13008</v>
      </c>
      <c r="Q13" s="852">
        <v>4086800</v>
      </c>
      <c r="R13" s="851">
        <v>0</v>
      </c>
      <c r="S13" s="852">
        <v>0</v>
      </c>
      <c r="T13" s="851">
        <v>0</v>
      </c>
      <c r="U13" s="852">
        <v>0</v>
      </c>
      <c r="V13" s="851">
        <v>4844</v>
      </c>
      <c r="W13" s="852">
        <v>14651550</v>
      </c>
      <c r="X13" s="854">
        <v>1549814</v>
      </c>
      <c r="Y13" s="852">
        <v>5.9217665213520014</v>
      </c>
      <c r="Z13" s="855">
        <v>787665981</v>
      </c>
      <c r="AA13" s="852">
        <v>3.7767720663427102</v>
      </c>
    </row>
    <row r="14" spans="1:27" s="856" customFormat="1" ht="53.25" customHeight="1" x14ac:dyDescent="0.2">
      <c r="A14" s="850" t="s">
        <v>162</v>
      </c>
      <c r="B14" s="851">
        <v>7</v>
      </c>
      <c r="C14" s="852">
        <v>2100</v>
      </c>
      <c r="D14" s="851">
        <v>293</v>
      </c>
      <c r="E14" s="852">
        <v>55655.839999999997</v>
      </c>
      <c r="F14" s="853">
        <v>3</v>
      </c>
      <c r="G14" s="852">
        <v>1500</v>
      </c>
      <c r="H14" s="851">
        <v>0</v>
      </c>
      <c r="I14" s="852">
        <v>0</v>
      </c>
      <c r="J14" s="851">
        <v>303</v>
      </c>
      <c r="K14" s="852">
        <v>59255.839999999997</v>
      </c>
      <c r="L14" s="851">
        <v>0</v>
      </c>
      <c r="M14" s="852">
        <v>0</v>
      </c>
      <c r="N14" s="851">
        <v>25</v>
      </c>
      <c r="O14" s="852">
        <v>6253290.79</v>
      </c>
      <c r="P14" s="851">
        <v>0</v>
      </c>
      <c r="Q14" s="852">
        <v>0</v>
      </c>
      <c r="R14" s="851">
        <v>0</v>
      </c>
      <c r="S14" s="852">
        <v>0</v>
      </c>
      <c r="T14" s="851">
        <v>0</v>
      </c>
      <c r="U14" s="852">
        <v>0</v>
      </c>
      <c r="V14" s="851">
        <v>1</v>
      </c>
      <c r="W14" s="852">
        <v>319774</v>
      </c>
      <c r="X14" s="854">
        <v>329</v>
      </c>
      <c r="Y14" s="852">
        <v>1.2570935515647738E-3</v>
      </c>
      <c r="Z14" s="855">
        <v>6632320.6299999999</v>
      </c>
      <c r="AA14" s="852">
        <v>3.1801250650194686E-2</v>
      </c>
    </row>
    <row r="15" spans="1:27" s="856" customFormat="1" ht="53.25" customHeight="1" x14ac:dyDescent="0.2">
      <c r="A15" s="850" t="s">
        <v>163</v>
      </c>
      <c r="B15" s="851">
        <v>13780</v>
      </c>
      <c r="C15" s="852">
        <v>4688175.5199999986</v>
      </c>
      <c r="D15" s="851">
        <v>20701</v>
      </c>
      <c r="E15" s="852">
        <v>6286715.0299999993</v>
      </c>
      <c r="F15" s="853">
        <v>33160</v>
      </c>
      <c r="G15" s="852">
        <v>5206842.2899999972</v>
      </c>
      <c r="H15" s="851">
        <v>0</v>
      </c>
      <c r="I15" s="852">
        <v>0</v>
      </c>
      <c r="J15" s="851">
        <v>67641</v>
      </c>
      <c r="K15" s="852">
        <v>16181732.839999994</v>
      </c>
      <c r="L15" s="851">
        <v>0</v>
      </c>
      <c r="M15" s="852">
        <v>0</v>
      </c>
      <c r="N15" s="851">
        <v>777</v>
      </c>
      <c r="O15" s="852">
        <v>842918399.34000003</v>
      </c>
      <c r="P15" s="851">
        <v>4016</v>
      </c>
      <c r="Q15" s="852">
        <v>1163740.5999999999</v>
      </c>
      <c r="R15" s="851">
        <v>0</v>
      </c>
      <c r="S15" s="852">
        <v>0</v>
      </c>
      <c r="T15" s="851">
        <v>0</v>
      </c>
      <c r="U15" s="852">
        <v>0</v>
      </c>
      <c r="V15" s="851">
        <v>12</v>
      </c>
      <c r="W15" s="852">
        <v>255760</v>
      </c>
      <c r="X15" s="854">
        <v>72446</v>
      </c>
      <c r="Y15" s="852">
        <v>0.27681276424517209</v>
      </c>
      <c r="Z15" s="855">
        <v>860519632.78000009</v>
      </c>
      <c r="AA15" s="852">
        <v>4.1260973433140959</v>
      </c>
    </row>
    <row r="16" spans="1:27" s="856" customFormat="1" ht="53.25" customHeight="1" x14ac:dyDescent="0.2">
      <c r="A16" s="850" t="s">
        <v>164</v>
      </c>
      <c r="B16" s="851">
        <v>303559</v>
      </c>
      <c r="C16" s="852">
        <v>127150683.978</v>
      </c>
      <c r="D16" s="851">
        <v>1602550</v>
      </c>
      <c r="E16" s="852">
        <v>303820542.28799999</v>
      </c>
      <c r="F16" s="853">
        <v>80983</v>
      </c>
      <c r="G16" s="852">
        <v>20167283.098999999</v>
      </c>
      <c r="H16" s="851">
        <v>0</v>
      </c>
      <c r="I16" s="852">
        <v>0</v>
      </c>
      <c r="J16" s="851">
        <v>1987092</v>
      </c>
      <c r="K16" s="852">
        <v>451138509.36499995</v>
      </c>
      <c r="L16" s="851">
        <v>41081</v>
      </c>
      <c r="M16" s="852">
        <v>4297483.1349999998</v>
      </c>
      <c r="N16" s="851">
        <v>268063</v>
      </c>
      <c r="O16" s="852">
        <v>1369142507.2650001</v>
      </c>
      <c r="P16" s="851">
        <v>27628</v>
      </c>
      <c r="Q16" s="852">
        <v>9073163.8650000002</v>
      </c>
      <c r="R16" s="851">
        <v>34553</v>
      </c>
      <c r="S16" s="852">
        <v>86282849.952000007</v>
      </c>
      <c r="T16" s="851">
        <v>0</v>
      </c>
      <c r="U16" s="852">
        <v>0</v>
      </c>
      <c r="V16" s="851">
        <v>52121</v>
      </c>
      <c r="W16" s="852">
        <v>33916180</v>
      </c>
      <c r="X16" s="854">
        <v>2410538</v>
      </c>
      <c r="Y16" s="852">
        <v>9.2105525094281067</v>
      </c>
      <c r="Z16" s="855">
        <v>1953850693.582</v>
      </c>
      <c r="AA16" s="852">
        <v>9.3684999724836757</v>
      </c>
    </row>
    <row r="17" spans="1:27" s="856" customFormat="1" ht="53.25" customHeight="1" x14ac:dyDescent="0.2">
      <c r="A17" s="850" t="s">
        <v>165</v>
      </c>
      <c r="B17" s="851">
        <v>19231</v>
      </c>
      <c r="C17" s="852">
        <v>4996040.9400000004</v>
      </c>
      <c r="D17" s="851">
        <v>73321</v>
      </c>
      <c r="E17" s="852">
        <v>15478766.714</v>
      </c>
      <c r="F17" s="853">
        <v>0</v>
      </c>
      <c r="G17" s="852">
        <v>0</v>
      </c>
      <c r="H17" s="851">
        <v>0</v>
      </c>
      <c r="I17" s="852">
        <v>0</v>
      </c>
      <c r="J17" s="851">
        <v>92552</v>
      </c>
      <c r="K17" s="852">
        <v>20474807.653999999</v>
      </c>
      <c r="L17" s="851">
        <v>3</v>
      </c>
      <c r="M17" s="852">
        <v>53.71</v>
      </c>
      <c r="N17" s="851">
        <v>1362</v>
      </c>
      <c r="O17" s="852">
        <v>639866353.25048995</v>
      </c>
      <c r="P17" s="851">
        <v>618</v>
      </c>
      <c r="Q17" s="852">
        <v>118877.197</v>
      </c>
      <c r="R17" s="851">
        <v>3185</v>
      </c>
      <c r="S17" s="852">
        <v>2443553.3330000001</v>
      </c>
      <c r="T17" s="851">
        <v>0</v>
      </c>
      <c r="U17" s="852">
        <v>0</v>
      </c>
      <c r="V17" s="851">
        <v>3543</v>
      </c>
      <c r="W17" s="852">
        <v>2495500</v>
      </c>
      <c r="X17" s="854">
        <v>101263</v>
      </c>
      <c r="Y17" s="852">
        <v>0.38692116812189575</v>
      </c>
      <c r="Z17" s="855">
        <v>665399145.14449</v>
      </c>
      <c r="AA17" s="852">
        <v>3.1905159864331227</v>
      </c>
    </row>
    <row r="18" spans="1:27" s="856" customFormat="1" ht="53.25" customHeight="1" x14ac:dyDescent="0.2">
      <c r="A18" s="850" t="s">
        <v>166</v>
      </c>
      <c r="B18" s="851">
        <v>1358057</v>
      </c>
      <c r="C18" s="852">
        <v>473664540.01999998</v>
      </c>
      <c r="D18" s="851">
        <v>467263</v>
      </c>
      <c r="E18" s="852">
        <v>105326216.87</v>
      </c>
      <c r="F18" s="853">
        <v>44865</v>
      </c>
      <c r="G18" s="852">
        <v>28015787.469999999</v>
      </c>
      <c r="H18" s="851">
        <v>0</v>
      </c>
      <c r="I18" s="852">
        <v>0</v>
      </c>
      <c r="J18" s="851">
        <v>1870185</v>
      </c>
      <c r="K18" s="852">
        <v>607006544.36000001</v>
      </c>
      <c r="L18" s="851">
        <v>0</v>
      </c>
      <c r="M18" s="852">
        <v>0</v>
      </c>
      <c r="N18" s="851">
        <v>1281</v>
      </c>
      <c r="O18" s="852">
        <v>986861364.73000002</v>
      </c>
      <c r="P18" s="851">
        <v>27467</v>
      </c>
      <c r="Q18" s="852">
        <v>8260796.9900000002</v>
      </c>
      <c r="R18" s="851">
        <v>43403</v>
      </c>
      <c r="S18" s="852">
        <v>56262225.579999998</v>
      </c>
      <c r="T18" s="851">
        <v>11621</v>
      </c>
      <c r="U18" s="852">
        <v>2891133.85</v>
      </c>
      <c r="V18" s="851">
        <v>10450</v>
      </c>
      <c r="W18" s="852">
        <v>4112421.25</v>
      </c>
      <c r="X18" s="854">
        <v>1964407</v>
      </c>
      <c r="Y18" s="852">
        <v>7.5059069068349622</v>
      </c>
      <c r="Z18" s="855">
        <v>1665394486.76</v>
      </c>
      <c r="AA18" s="852">
        <v>7.9853840698451126</v>
      </c>
    </row>
    <row r="19" spans="1:27" s="856" customFormat="1" ht="53.25" customHeight="1" x14ac:dyDescent="0.2">
      <c r="A19" s="850" t="s">
        <v>694</v>
      </c>
      <c r="B19" s="851">
        <v>5958</v>
      </c>
      <c r="C19" s="852">
        <v>1130098.9189999991</v>
      </c>
      <c r="D19" s="851">
        <v>11853</v>
      </c>
      <c r="E19" s="852">
        <v>2157657.9546900005</v>
      </c>
      <c r="F19" s="853">
        <v>2050</v>
      </c>
      <c r="G19" s="852">
        <v>331390</v>
      </c>
      <c r="H19" s="851">
        <v>0</v>
      </c>
      <c r="I19" s="852">
        <v>0</v>
      </c>
      <c r="J19" s="851">
        <v>19861</v>
      </c>
      <c r="K19" s="852">
        <v>3619146.8736899998</v>
      </c>
      <c r="L19" s="851">
        <v>262</v>
      </c>
      <c r="M19" s="852">
        <v>6581.3650000000025</v>
      </c>
      <c r="N19" s="851">
        <v>0</v>
      </c>
      <c r="O19" s="852">
        <v>0</v>
      </c>
      <c r="P19" s="851">
        <v>110</v>
      </c>
      <c r="Q19" s="852">
        <v>20404.27937</v>
      </c>
      <c r="R19" s="851">
        <v>124</v>
      </c>
      <c r="S19" s="852">
        <v>94385</v>
      </c>
      <c r="T19" s="851">
        <v>0</v>
      </c>
      <c r="U19" s="852">
        <v>0</v>
      </c>
      <c r="V19" s="851">
        <v>168</v>
      </c>
      <c r="W19" s="852">
        <v>303299.99999999994</v>
      </c>
      <c r="X19" s="854">
        <v>20525</v>
      </c>
      <c r="Y19" s="852">
        <v>7.8425061233638252E-2</v>
      </c>
      <c r="Z19" s="855">
        <v>4043817.5180599997</v>
      </c>
      <c r="AA19" s="852">
        <v>1.9389661876988332E-2</v>
      </c>
    </row>
    <row r="20" spans="1:27" s="856" customFormat="1" ht="53.25" customHeight="1" x14ac:dyDescent="0.2">
      <c r="A20" s="850" t="s">
        <v>167</v>
      </c>
      <c r="B20" s="851">
        <v>700979</v>
      </c>
      <c r="C20" s="852">
        <v>322431659.95967901</v>
      </c>
      <c r="D20" s="851">
        <v>1102718</v>
      </c>
      <c r="E20" s="852">
        <v>544814242.90107584</v>
      </c>
      <c r="F20" s="853">
        <v>160213</v>
      </c>
      <c r="G20" s="852">
        <v>252183638.04718989</v>
      </c>
      <c r="H20" s="851">
        <v>0</v>
      </c>
      <c r="I20" s="852">
        <v>0</v>
      </c>
      <c r="J20" s="851">
        <v>1963910</v>
      </c>
      <c r="K20" s="852">
        <v>1119429540.9079447</v>
      </c>
      <c r="L20" s="851">
        <v>5770</v>
      </c>
      <c r="M20" s="852">
        <v>227730.46599999999</v>
      </c>
      <c r="N20" s="851">
        <v>2105</v>
      </c>
      <c r="O20" s="852">
        <v>931636447.75275815</v>
      </c>
      <c r="P20" s="851">
        <v>18099</v>
      </c>
      <c r="Q20" s="852">
        <v>7990087.4411699902</v>
      </c>
      <c r="R20" s="851">
        <v>8523</v>
      </c>
      <c r="S20" s="852">
        <v>16686792.652419999</v>
      </c>
      <c r="T20" s="851">
        <v>2058</v>
      </c>
      <c r="U20" s="852">
        <v>2100743.3089999999</v>
      </c>
      <c r="V20" s="851">
        <v>123561</v>
      </c>
      <c r="W20" s="852">
        <v>46541245</v>
      </c>
      <c r="X20" s="854">
        <v>2124026</v>
      </c>
      <c r="Y20" s="852">
        <v>8.1158036108082676</v>
      </c>
      <c r="Z20" s="855">
        <v>2124612587.5292928</v>
      </c>
      <c r="AA20" s="852">
        <v>10.187284541847873</v>
      </c>
    </row>
    <row r="21" spans="1:27" s="856" customFormat="1" ht="53.25" customHeight="1" x14ac:dyDescent="0.2">
      <c r="A21" s="850" t="s">
        <v>168</v>
      </c>
      <c r="B21" s="851">
        <v>170527</v>
      </c>
      <c r="C21" s="852">
        <v>27296503.66</v>
      </c>
      <c r="D21" s="851">
        <v>362441</v>
      </c>
      <c r="E21" s="852">
        <v>57984498.780000001</v>
      </c>
      <c r="F21" s="853">
        <v>3021</v>
      </c>
      <c r="G21" s="852">
        <v>1011755.79</v>
      </c>
      <c r="H21" s="851">
        <v>0</v>
      </c>
      <c r="I21" s="852">
        <v>0</v>
      </c>
      <c r="J21" s="851">
        <v>535989</v>
      </c>
      <c r="K21" s="852">
        <v>86292758.230000004</v>
      </c>
      <c r="L21" s="851">
        <v>650951</v>
      </c>
      <c r="M21" s="852">
        <v>72703130.180000007</v>
      </c>
      <c r="N21" s="851">
        <v>209310</v>
      </c>
      <c r="O21" s="852">
        <v>406834878.11000001</v>
      </c>
      <c r="P21" s="851">
        <v>898</v>
      </c>
      <c r="Q21" s="852">
        <v>387949.21</v>
      </c>
      <c r="R21" s="851">
        <v>51</v>
      </c>
      <c r="S21" s="852">
        <v>42204</v>
      </c>
      <c r="T21" s="851">
        <v>0</v>
      </c>
      <c r="U21" s="852">
        <v>0</v>
      </c>
      <c r="V21" s="851">
        <v>86352</v>
      </c>
      <c r="W21" s="852">
        <v>27522530</v>
      </c>
      <c r="X21" s="854">
        <v>1483551</v>
      </c>
      <c r="Y21" s="852">
        <v>5.6685787097795499</v>
      </c>
      <c r="Z21" s="855">
        <v>593783449.73000002</v>
      </c>
      <c r="AA21" s="852">
        <v>2.8471265745789203</v>
      </c>
    </row>
    <row r="22" spans="1:27" s="856" customFormat="1" ht="53.25" customHeight="1" x14ac:dyDescent="0.2">
      <c r="A22" s="861" t="s">
        <v>169</v>
      </c>
      <c r="B22" s="851">
        <v>63098</v>
      </c>
      <c r="C22" s="852">
        <v>18721483.860309999</v>
      </c>
      <c r="D22" s="851">
        <v>24796</v>
      </c>
      <c r="E22" s="852">
        <v>5075441.9320599996</v>
      </c>
      <c r="F22" s="853">
        <v>7851</v>
      </c>
      <c r="G22" s="852">
        <v>5903184.1281300001</v>
      </c>
      <c r="H22" s="851">
        <v>0</v>
      </c>
      <c r="I22" s="852">
        <v>0</v>
      </c>
      <c r="J22" s="851">
        <v>95745</v>
      </c>
      <c r="K22" s="852">
        <v>29700109.920499999</v>
      </c>
      <c r="L22" s="851">
        <v>652</v>
      </c>
      <c r="M22" s="852">
        <v>13996.227000000001</v>
      </c>
      <c r="N22" s="851">
        <v>124</v>
      </c>
      <c r="O22" s="852">
        <v>116066273.505</v>
      </c>
      <c r="P22" s="851">
        <v>856</v>
      </c>
      <c r="Q22" s="852">
        <v>420371.90210000001</v>
      </c>
      <c r="R22" s="851">
        <v>3</v>
      </c>
      <c r="S22" s="852">
        <v>325</v>
      </c>
      <c r="T22" s="851">
        <v>0</v>
      </c>
      <c r="U22" s="852">
        <v>0</v>
      </c>
      <c r="V22" s="851">
        <v>7752</v>
      </c>
      <c r="W22" s="852">
        <v>3556590</v>
      </c>
      <c r="X22" s="854">
        <v>105132</v>
      </c>
      <c r="Y22" s="852">
        <v>0.4017044354501757</v>
      </c>
      <c r="Z22" s="855">
        <v>149757666.5546</v>
      </c>
      <c r="AA22" s="852">
        <v>0.71807160066251385</v>
      </c>
    </row>
    <row r="23" spans="1:27" s="856" customFormat="1" ht="53.25" customHeight="1" x14ac:dyDescent="0.2">
      <c r="A23" s="850" t="s">
        <v>170</v>
      </c>
      <c r="B23" s="851">
        <v>31031</v>
      </c>
      <c r="C23" s="852">
        <v>9050402.4111000001</v>
      </c>
      <c r="D23" s="851">
        <v>329230</v>
      </c>
      <c r="E23" s="852">
        <v>77617463.397</v>
      </c>
      <c r="F23" s="853">
        <v>11144</v>
      </c>
      <c r="G23" s="852">
        <v>3618639</v>
      </c>
      <c r="H23" s="851">
        <v>38127</v>
      </c>
      <c r="I23" s="852">
        <v>5056030.2055000002</v>
      </c>
      <c r="J23" s="851">
        <v>409532</v>
      </c>
      <c r="K23" s="852">
        <v>95342535.013600007</v>
      </c>
      <c r="L23" s="851">
        <v>0</v>
      </c>
      <c r="M23" s="852">
        <v>0</v>
      </c>
      <c r="N23" s="851">
        <v>1410667</v>
      </c>
      <c r="O23" s="852">
        <v>1307209120.8496499</v>
      </c>
      <c r="P23" s="851">
        <v>41170</v>
      </c>
      <c r="Q23" s="852">
        <v>10320892.027000001</v>
      </c>
      <c r="R23" s="851">
        <v>13993</v>
      </c>
      <c r="S23" s="852">
        <v>43934031.979999997</v>
      </c>
      <c r="T23" s="851">
        <v>0</v>
      </c>
      <c r="U23" s="852">
        <v>0</v>
      </c>
      <c r="V23" s="851">
        <v>6965</v>
      </c>
      <c r="W23" s="852">
        <v>4003430</v>
      </c>
      <c r="X23" s="854">
        <v>1882327</v>
      </c>
      <c r="Y23" s="852">
        <v>7.1922830809612952</v>
      </c>
      <c r="Z23" s="855">
        <v>1460810009.87025</v>
      </c>
      <c r="AA23" s="852">
        <v>7.0044239215553725</v>
      </c>
    </row>
    <row r="24" spans="1:27" s="856" customFormat="1" ht="53.25" customHeight="1" x14ac:dyDescent="0.2">
      <c r="A24" s="850" t="s">
        <v>171</v>
      </c>
      <c r="B24" s="851">
        <v>3589</v>
      </c>
      <c r="C24" s="852">
        <v>328461</v>
      </c>
      <c r="D24" s="851">
        <v>12211</v>
      </c>
      <c r="E24" s="852">
        <v>1053116</v>
      </c>
      <c r="F24" s="853">
        <v>46299</v>
      </c>
      <c r="G24" s="852">
        <v>12449679</v>
      </c>
      <c r="H24" s="851">
        <v>0</v>
      </c>
      <c r="I24" s="852">
        <v>0</v>
      </c>
      <c r="J24" s="851">
        <v>62099</v>
      </c>
      <c r="K24" s="852">
        <v>13831256</v>
      </c>
      <c r="L24" s="851">
        <v>4059</v>
      </c>
      <c r="M24" s="852">
        <v>90054</v>
      </c>
      <c r="N24" s="851">
        <v>938</v>
      </c>
      <c r="O24" s="852">
        <v>48568134</v>
      </c>
      <c r="P24" s="851">
        <v>0</v>
      </c>
      <c r="Q24" s="852">
        <v>0</v>
      </c>
      <c r="R24" s="851">
        <v>0</v>
      </c>
      <c r="S24" s="852">
        <v>0</v>
      </c>
      <c r="T24" s="851">
        <v>0</v>
      </c>
      <c r="U24" s="852">
        <v>0</v>
      </c>
      <c r="V24" s="851">
        <v>274</v>
      </c>
      <c r="W24" s="852">
        <v>3459110.0000000065</v>
      </c>
      <c r="X24" s="854">
        <v>67370</v>
      </c>
      <c r="Y24" s="852">
        <v>0.25741760659245838</v>
      </c>
      <c r="Z24" s="855">
        <v>65948554.000000007</v>
      </c>
      <c r="AA24" s="852">
        <v>0.31621608977790022</v>
      </c>
    </row>
    <row r="25" spans="1:27" s="856" customFormat="1" ht="53.25" hidden="1" customHeight="1" x14ac:dyDescent="0.2">
      <c r="A25" s="850" t="s">
        <v>172</v>
      </c>
      <c r="B25" s="851"/>
      <c r="C25" s="852"/>
      <c r="D25" s="851"/>
      <c r="E25" s="852"/>
      <c r="F25" s="853"/>
      <c r="G25" s="852"/>
      <c r="H25" s="851"/>
      <c r="I25" s="852"/>
      <c r="J25" s="851">
        <v>0</v>
      </c>
      <c r="K25" s="852">
        <v>0</v>
      </c>
      <c r="L25" s="851"/>
      <c r="M25" s="852"/>
      <c r="N25" s="851"/>
      <c r="O25" s="852"/>
      <c r="P25" s="851"/>
      <c r="Q25" s="852"/>
      <c r="R25" s="851"/>
      <c r="S25" s="852"/>
      <c r="T25" s="851"/>
      <c r="U25" s="852"/>
      <c r="V25" s="851"/>
      <c r="W25" s="852"/>
      <c r="X25" s="854">
        <v>0</v>
      </c>
      <c r="Y25" s="852">
        <v>0</v>
      </c>
      <c r="Z25" s="855">
        <v>0</v>
      </c>
      <c r="AA25" s="852">
        <v>0</v>
      </c>
    </row>
    <row r="26" spans="1:27" s="856" customFormat="1" ht="53.25" customHeight="1" x14ac:dyDescent="0.2">
      <c r="A26" s="850" t="s">
        <v>747</v>
      </c>
      <c r="B26" s="851">
        <v>6065</v>
      </c>
      <c r="C26" s="852">
        <v>2098855.5610000002</v>
      </c>
      <c r="D26" s="851">
        <v>27569</v>
      </c>
      <c r="E26" s="852">
        <v>3747312.1220000004</v>
      </c>
      <c r="F26" s="853">
        <v>314</v>
      </c>
      <c r="G26" s="852">
        <v>343843.44799999997</v>
      </c>
      <c r="H26" s="851">
        <v>0</v>
      </c>
      <c r="I26" s="852">
        <v>0</v>
      </c>
      <c r="J26" s="851">
        <v>33948</v>
      </c>
      <c r="K26" s="852">
        <v>6190011.1310000001</v>
      </c>
      <c r="L26" s="851">
        <v>0</v>
      </c>
      <c r="M26" s="852">
        <v>0</v>
      </c>
      <c r="N26" s="851">
        <v>207</v>
      </c>
      <c r="O26" s="852">
        <v>63065887.569999993</v>
      </c>
      <c r="P26" s="851">
        <v>89</v>
      </c>
      <c r="Q26" s="852">
        <v>2967.0819999999999</v>
      </c>
      <c r="R26" s="851">
        <v>0</v>
      </c>
      <c r="S26" s="852">
        <v>0</v>
      </c>
      <c r="T26" s="851">
        <v>0</v>
      </c>
      <c r="U26" s="852">
        <v>0</v>
      </c>
      <c r="V26" s="851">
        <v>315</v>
      </c>
      <c r="W26" s="852">
        <v>32018375</v>
      </c>
      <c r="X26" s="854">
        <v>34559</v>
      </c>
      <c r="Y26" s="852">
        <v>0.13204831625692104</v>
      </c>
      <c r="Z26" s="855">
        <v>101277240.78299999</v>
      </c>
      <c r="AA26" s="852">
        <v>0.48561327157977013</v>
      </c>
    </row>
    <row r="27" spans="1:27" s="856" customFormat="1" ht="53.25" customHeight="1" x14ac:dyDescent="0.2">
      <c r="A27" s="850" t="s">
        <v>1005</v>
      </c>
      <c r="B27" s="851">
        <v>94627</v>
      </c>
      <c r="C27" s="852">
        <v>18994493.879999999</v>
      </c>
      <c r="D27" s="851">
        <v>97421</v>
      </c>
      <c r="E27" s="852">
        <v>22367286</v>
      </c>
      <c r="F27" s="853">
        <v>123</v>
      </c>
      <c r="G27" s="852">
        <v>89465.8</v>
      </c>
      <c r="H27" s="851">
        <v>0</v>
      </c>
      <c r="I27" s="852">
        <v>0</v>
      </c>
      <c r="J27" s="851">
        <v>192171</v>
      </c>
      <c r="K27" s="852">
        <v>41451245.679999992</v>
      </c>
      <c r="L27" s="851">
        <v>0</v>
      </c>
      <c r="M27" s="852">
        <v>0</v>
      </c>
      <c r="N27" s="851">
        <v>570</v>
      </c>
      <c r="O27" s="852">
        <v>742568569.11000001</v>
      </c>
      <c r="P27" s="851">
        <v>1111</v>
      </c>
      <c r="Q27" s="852">
        <v>232178.84</v>
      </c>
      <c r="R27" s="851">
        <v>0</v>
      </c>
      <c r="S27" s="852">
        <v>0</v>
      </c>
      <c r="T27" s="851">
        <v>0</v>
      </c>
      <c r="U27" s="852">
        <v>0</v>
      </c>
      <c r="V27" s="851">
        <v>27249</v>
      </c>
      <c r="W27" s="852">
        <v>12022095</v>
      </c>
      <c r="X27" s="854">
        <v>221101</v>
      </c>
      <c r="Y27" s="852">
        <v>0.84481653904110354</v>
      </c>
      <c r="Z27" s="855">
        <v>796274088.63</v>
      </c>
      <c r="AA27" s="852">
        <v>3.8180469991508792</v>
      </c>
    </row>
    <row r="28" spans="1:27" s="856" customFormat="1" ht="53.25" customHeight="1" x14ac:dyDescent="0.2">
      <c r="A28" s="850" t="s">
        <v>173</v>
      </c>
      <c r="B28" s="851">
        <v>1167841</v>
      </c>
      <c r="C28" s="852">
        <v>248037713.64899999</v>
      </c>
      <c r="D28" s="851">
        <v>2865253</v>
      </c>
      <c r="E28" s="852">
        <v>526279097.81099999</v>
      </c>
      <c r="F28" s="853">
        <v>40009</v>
      </c>
      <c r="G28" s="852">
        <v>11393481.137</v>
      </c>
      <c r="H28" s="851">
        <v>0</v>
      </c>
      <c r="I28" s="852">
        <v>0</v>
      </c>
      <c r="J28" s="851">
        <v>4073103</v>
      </c>
      <c r="K28" s="852">
        <v>785710292.597</v>
      </c>
      <c r="L28" s="851">
        <v>221488</v>
      </c>
      <c r="M28" s="852">
        <v>4533952.4560000002</v>
      </c>
      <c r="N28" s="851">
        <v>1845</v>
      </c>
      <c r="O28" s="852">
        <v>1305497730.355</v>
      </c>
      <c r="P28" s="851">
        <v>27592</v>
      </c>
      <c r="Q28" s="852">
        <v>12330546.538000001</v>
      </c>
      <c r="R28" s="851">
        <v>671</v>
      </c>
      <c r="S28" s="852">
        <v>1248090.34396</v>
      </c>
      <c r="T28" s="851">
        <v>61565</v>
      </c>
      <c r="U28" s="852">
        <v>50246862.124079995</v>
      </c>
      <c r="V28" s="851">
        <v>127929</v>
      </c>
      <c r="W28" s="852">
        <v>49718300</v>
      </c>
      <c r="X28" s="854">
        <v>4514193</v>
      </c>
      <c r="Y28" s="852">
        <v>17.248519485771556</v>
      </c>
      <c r="Z28" s="855">
        <v>2209285774.4140401</v>
      </c>
      <c r="AA28" s="852">
        <v>10.593283194460151</v>
      </c>
    </row>
    <row r="29" spans="1:27" s="856" customFormat="1" ht="53.25" customHeight="1" x14ac:dyDescent="0.2">
      <c r="A29" s="850" t="s">
        <v>174</v>
      </c>
      <c r="B29" s="851">
        <v>78839</v>
      </c>
      <c r="C29" s="852">
        <v>30212066.512990005</v>
      </c>
      <c r="D29" s="851">
        <v>67934</v>
      </c>
      <c r="E29" s="852">
        <v>30751828.059390005</v>
      </c>
      <c r="F29" s="853">
        <v>42485</v>
      </c>
      <c r="G29" s="852">
        <v>36974212.957000002</v>
      </c>
      <c r="H29" s="851">
        <v>0</v>
      </c>
      <c r="I29" s="852">
        <v>0</v>
      </c>
      <c r="J29" s="851">
        <v>189258</v>
      </c>
      <c r="K29" s="852">
        <v>97938107.529380009</v>
      </c>
      <c r="L29" s="851">
        <v>953</v>
      </c>
      <c r="M29" s="852">
        <v>94749.227000000028</v>
      </c>
      <c r="N29" s="851">
        <v>1383</v>
      </c>
      <c r="O29" s="852">
        <v>96542899.166000038</v>
      </c>
      <c r="P29" s="851">
        <v>4723</v>
      </c>
      <c r="Q29" s="852">
        <v>2421272.6100000003</v>
      </c>
      <c r="R29" s="851">
        <v>29</v>
      </c>
      <c r="S29" s="852">
        <v>130730.04</v>
      </c>
      <c r="T29" s="851">
        <v>0</v>
      </c>
      <c r="U29" s="852">
        <v>0</v>
      </c>
      <c r="V29" s="851">
        <v>25028</v>
      </c>
      <c r="W29" s="852">
        <v>14119200</v>
      </c>
      <c r="X29" s="854">
        <v>221374</v>
      </c>
      <c r="Y29" s="852">
        <v>0.8458596592221892</v>
      </c>
      <c r="Z29" s="855">
        <v>211246958.57238007</v>
      </c>
      <c r="AA29" s="852">
        <v>1.0129060178822435</v>
      </c>
    </row>
    <row r="30" spans="1:27" s="856" customFormat="1" ht="53.25" customHeight="1" x14ac:dyDescent="0.2">
      <c r="A30" s="857" t="s">
        <v>696</v>
      </c>
      <c r="B30" s="851">
        <v>68527</v>
      </c>
      <c r="C30" s="852">
        <v>27668951</v>
      </c>
      <c r="D30" s="851">
        <v>67036</v>
      </c>
      <c r="E30" s="852">
        <v>19246018</v>
      </c>
      <c r="F30" s="853">
        <v>8144</v>
      </c>
      <c r="G30" s="852">
        <v>3287670</v>
      </c>
      <c r="H30" s="851">
        <v>0</v>
      </c>
      <c r="I30" s="852">
        <v>0</v>
      </c>
      <c r="J30" s="851">
        <v>143707</v>
      </c>
      <c r="K30" s="852">
        <v>50202639</v>
      </c>
      <c r="L30" s="851">
        <v>0</v>
      </c>
      <c r="M30" s="852">
        <v>0</v>
      </c>
      <c r="N30" s="851">
        <v>15</v>
      </c>
      <c r="O30" s="852">
        <v>12814898</v>
      </c>
      <c r="P30" s="851">
        <v>5301</v>
      </c>
      <c r="Q30" s="852">
        <v>2902514</v>
      </c>
      <c r="R30" s="851">
        <v>0</v>
      </c>
      <c r="S30" s="852">
        <v>0</v>
      </c>
      <c r="T30" s="851">
        <v>0</v>
      </c>
      <c r="U30" s="852">
        <v>0</v>
      </c>
      <c r="V30" s="851">
        <v>4862</v>
      </c>
      <c r="W30" s="852">
        <v>2056300</v>
      </c>
      <c r="X30" s="854">
        <v>153885</v>
      </c>
      <c r="Y30" s="852">
        <v>0.5879873592174627</v>
      </c>
      <c r="Z30" s="855">
        <v>67976351</v>
      </c>
      <c r="AA30" s="852">
        <v>0.32593915418661118</v>
      </c>
    </row>
    <row r="31" spans="1:27" s="617" customFormat="1" ht="99" customHeight="1" x14ac:dyDescent="0.6">
      <c r="A31" s="614" t="s">
        <v>250</v>
      </c>
      <c r="B31" s="761">
        <v>8863731</v>
      </c>
      <c r="C31" s="615">
        <v>2609677091.6830788</v>
      </c>
      <c r="D31" s="761">
        <v>10502952</v>
      </c>
      <c r="E31" s="615">
        <v>2657921206.9432158</v>
      </c>
      <c r="F31" s="764">
        <v>1542840</v>
      </c>
      <c r="G31" s="615">
        <v>597060330.5093199</v>
      </c>
      <c r="H31" s="761">
        <v>38823</v>
      </c>
      <c r="I31" s="615">
        <v>5162495.3514999999</v>
      </c>
      <c r="J31" s="761">
        <v>20948346</v>
      </c>
      <c r="K31" s="615">
        <v>5869821124.4871149</v>
      </c>
      <c r="L31" s="761">
        <v>925219</v>
      </c>
      <c r="M31" s="615">
        <v>81967730.766000003</v>
      </c>
      <c r="N31" s="761">
        <v>1924586</v>
      </c>
      <c r="O31" s="615">
        <v>10701265382.375196</v>
      </c>
      <c r="P31" s="761">
        <v>238898</v>
      </c>
      <c r="Q31" s="615">
        <v>87652505.100639999</v>
      </c>
      <c r="R31" s="761">
        <v>371719</v>
      </c>
      <c r="S31" s="615">
        <v>845143452.08449006</v>
      </c>
      <c r="T31" s="761">
        <v>114753</v>
      </c>
      <c r="U31" s="615">
        <v>77664719.014759988</v>
      </c>
      <c r="V31" s="761">
        <v>1647960</v>
      </c>
      <c r="W31" s="615">
        <v>3192019049.1399999</v>
      </c>
      <c r="X31" s="766">
        <v>26171481</v>
      </c>
      <c r="Y31" s="535">
        <v>100</v>
      </c>
      <c r="Z31" s="616">
        <v>20855533962.968204</v>
      </c>
      <c r="AA31" s="535">
        <v>100</v>
      </c>
    </row>
    <row r="32" spans="1:27" x14ac:dyDescent="0.55000000000000004">
      <c r="A32" s="618"/>
      <c r="B32" s="666"/>
      <c r="C32" s="619"/>
      <c r="D32" s="666"/>
      <c r="E32" s="619"/>
      <c r="G32" s="619"/>
      <c r="H32" s="666"/>
      <c r="I32" s="619"/>
      <c r="J32" s="666"/>
      <c r="K32" s="619"/>
      <c r="L32" s="666"/>
      <c r="M32" s="619"/>
      <c r="N32" s="666"/>
      <c r="O32" s="619"/>
      <c r="P32" s="666"/>
      <c r="Q32" s="619"/>
      <c r="R32" s="666"/>
      <c r="S32" s="619"/>
      <c r="T32" s="666"/>
      <c r="U32" s="619"/>
      <c r="V32" s="666"/>
      <c r="W32" s="619"/>
      <c r="X32" s="666"/>
      <c r="Y32" s="666"/>
      <c r="Z32" s="666"/>
      <c r="AA32" s="619"/>
    </row>
  </sheetData>
  <mergeCells count="20">
    <mergeCell ref="A1:E1"/>
    <mergeCell ref="A2:E2"/>
    <mergeCell ref="Y3:AA3"/>
    <mergeCell ref="V4:W5"/>
    <mergeCell ref="X4:AA5"/>
    <mergeCell ref="Y6:Y7"/>
    <mergeCell ref="AA6:AA7"/>
    <mergeCell ref="A4:A8"/>
    <mergeCell ref="B4:O4"/>
    <mergeCell ref="P4:Q5"/>
    <mergeCell ref="R4:S5"/>
    <mergeCell ref="T4:U5"/>
    <mergeCell ref="B5:K5"/>
    <mergeCell ref="L5:M5"/>
    <mergeCell ref="N5:O5"/>
    <mergeCell ref="B6:C6"/>
    <mergeCell ref="D6:E6"/>
    <mergeCell ref="F6:G6"/>
    <mergeCell ref="H6:I6"/>
    <mergeCell ref="J6:K6"/>
  </mergeCells>
  <printOptions horizontalCentered="1"/>
  <pageMargins left="0.16" right="0.16" top="0.74803149606299202" bottom="0.23" header="0.31496062992126" footer="0.31496062992126"/>
  <pageSetup paperSize="9" scale="24" fitToWidth="0" fitToHeight="0" orientation="landscape" r:id="rId1"/>
  <headerFooter alignWithMargins="0">
    <oddFooter>&amp;C&amp;18 7</oddFooter>
  </headerFooter>
  <rowBreaks count="1" manualBreakCount="1">
    <brk id="3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79998168889431442"/>
  </sheetPr>
  <dimension ref="A1:AA32"/>
  <sheetViews>
    <sheetView view="pageBreakPreview" zoomScale="40" zoomScaleNormal="40" zoomScaleSheetLayoutView="40" workbookViewId="0">
      <pane xSplit="1" ySplit="8" topLeftCell="B15" activePane="bottomRight" state="frozen"/>
      <selection activeCell="I54" sqref="I54"/>
      <selection pane="topRight" activeCell="I54" sqref="I54"/>
      <selection pane="bottomLeft" activeCell="I54" sqref="I54"/>
      <selection pane="bottomRight" activeCell="I54" sqref="I54"/>
    </sheetView>
  </sheetViews>
  <sheetFormatPr defaultRowHeight="24" x14ac:dyDescent="0.55000000000000004"/>
  <cols>
    <col min="1" max="1" width="16" style="15" customWidth="1"/>
    <col min="2" max="2" width="18.875" style="654" customWidth="1"/>
    <col min="3" max="3" width="24.625" style="621" customWidth="1"/>
    <col min="4" max="4" width="17.75" style="654" bestFit="1" customWidth="1"/>
    <col min="5" max="5" width="21.375" style="621" customWidth="1"/>
    <col min="6" max="6" width="17.75" style="768" bestFit="1" customWidth="1"/>
    <col min="7" max="7" width="21.25" style="621" customWidth="1"/>
    <col min="8" max="8" width="17.75" style="771" bestFit="1" customWidth="1"/>
    <col min="9" max="9" width="20.25" style="621" customWidth="1"/>
    <col min="10" max="10" width="18.625" style="654" customWidth="1"/>
    <col min="11" max="11" width="24" style="621" bestFit="1" customWidth="1"/>
    <col min="12" max="12" width="17.75" style="654" bestFit="1" customWidth="1"/>
    <col min="13" max="13" width="16.5" style="621" bestFit="1" customWidth="1"/>
    <col min="14" max="14" width="18.625" style="654" customWidth="1"/>
    <col min="15" max="15" width="22.75" style="621" customWidth="1"/>
    <col min="16" max="16" width="17.125" style="654" bestFit="1" customWidth="1"/>
    <col min="17" max="17" width="21.375" style="621" bestFit="1" customWidth="1"/>
    <col min="18" max="18" width="17.75" style="654" bestFit="1" customWidth="1"/>
    <col min="19" max="19" width="24" style="621" bestFit="1" customWidth="1"/>
    <col min="20" max="20" width="17.75" style="654" bestFit="1" customWidth="1"/>
    <col min="21" max="21" width="17.875" style="621" bestFit="1" customWidth="1"/>
    <col min="22" max="22" width="17.75" style="654" bestFit="1" customWidth="1"/>
    <col min="23" max="23" width="19.25" style="621" bestFit="1" customWidth="1"/>
    <col min="24" max="24" width="17.75" style="654" customWidth="1"/>
    <col min="25" max="25" width="10.875" style="15" customWidth="1"/>
    <col min="26" max="26" width="23.25" style="621" customWidth="1"/>
    <col min="27" max="27" width="10.875" style="15" customWidth="1"/>
    <col min="28" max="264" width="9" style="15"/>
    <col min="265" max="265" width="14.125" style="15" customWidth="1"/>
    <col min="266" max="266" width="14.75" style="15" bestFit="1" customWidth="1"/>
    <col min="267" max="267" width="21.375" style="15" bestFit="1" customWidth="1"/>
    <col min="268" max="268" width="14.75" style="15" bestFit="1" customWidth="1"/>
    <col min="269" max="269" width="21.375" style="15" bestFit="1" customWidth="1"/>
    <col min="270" max="270" width="14.75" style="15" bestFit="1" customWidth="1"/>
    <col min="271" max="271" width="21.375" style="15" bestFit="1" customWidth="1"/>
    <col min="272" max="272" width="14.75" style="15" bestFit="1" customWidth="1"/>
    <col min="273" max="273" width="21.375" style="15" bestFit="1" customWidth="1"/>
    <col min="274" max="274" width="14.75" style="15" bestFit="1" customWidth="1"/>
    <col min="275" max="275" width="21.375" style="15" bestFit="1" customWidth="1"/>
    <col min="276" max="276" width="16.625" style="15" bestFit="1" customWidth="1"/>
    <col min="277" max="277" width="14.125" style="15" bestFit="1" customWidth="1"/>
    <col min="278" max="278" width="16.625" style="15" bestFit="1" customWidth="1"/>
    <col min="279" max="279" width="14.125" style="15" bestFit="1" customWidth="1"/>
    <col min="280" max="280" width="14.375" style="15" bestFit="1" customWidth="1"/>
    <col min="281" max="281" width="14.625" style="15" customWidth="1"/>
    <col min="282" max="282" width="13.875" style="15" bestFit="1" customWidth="1"/>
    <col min="283" max="283" width="14.625" style="15" customWidth="1"/>
    <col min="284" max="520" width="9" style="15"/>
    <col min="521" max="521" width="14.125" style="15" customWidth="1"/>
    <col min="522" max="522" width="14.75" style="15" bestFit="1" customWidth="1"/>
    <col min="523" max="523" width="21.375" style="15" bestFit="1" customWidth="1"/>
    <col min="524" max="524" width="14.75" style="15" bestFit="1" customWidth="1"/>
    <col min="525" max="525" width="21.375" style="15" bestFit="1" customWidth="1"/>
    <col min="526" max="526" width="14.75" style="15" bestFit="1" customWidth="1"/>
    <col min="527" max="527" width="21.375" style="15" bestFit="1" customWidth="1"/>
    <col min="528" max="528" width="14.75" style="15" bestFit="1" customWidth="1"/>
    <col min="529" max="529" width="21.375" style="15" bestFit="1" customWidth="1"/>
    <col min="530" max="530" width="14.75" style="15" bestFit="1" customWidth="1"/>
    <col min="531" max="531" width="21.375" style="15" bestFit="1" customWidth="1"/>
    <col min="532" max="532" width="16.625" style="15" bestFit="1" customWidth="1"/>
    <col min="533" max="533" width="14.125" style="15" bestFit="1" customWidth="1"/>
    <col min="534" max="534" width="16.625" style="15" bestFit="1" customWidth="1"/>
    <col min="535" max="535" width="14.125" style="15" bestFit="1" customWidth="1"/>
    <col min="536" max="536" width="14.375" style="15" bestFit="1" customWidth="1"/>
    <col min="537" max="537" width="14.625" style="15" customWidth="1"/>
    <col min="538" max="538" width="13.875" style="15" bestFit="1" customWidth="1"/>
    <col min="539" max="539" width="14.625" style="15" customWidth="1"/>
    <col min="540" max="776" width="9" style="15"/>
    <col min="777" max="777" width="14.125" style="15" customWidth="1"/>
    <col min="778" max="778" width="14.75" style="15" bestFit="1" customWidth="1"/>
    <col min="779" max="779" width="21.375" style="15" bestFit="1" customWidth="1"/>
    <col min="780" max="780" width="14.75" style="15" bestFit="1" customWidth="1"/>
    <col min="781" max="781" width="21.375" style="15" bestFit="1" customWidth="1"/>
    <col min="782" max="782" width="14.75" style="15" bestFit="1" customWidth="1"/>
    <col min="783" max="783" width="21.375" style="15" bestFit="1" customWidth="1"/>
    <col min="784" max="784" width="14.75" style="15" bestFit="1" customWidth="1"/>
    <col min="785" max="785" width="21.375" style="15" bestFit="1" customWidth="1"/>
    <col min="786" max="786" width="14.75" style="15" bestFit="1" customWidth="1"/>
    <col min="787" max="787" width="21.375" style="15" bestFit="1" customWidth="1"/>
    <col min="788" max="788" width="16.625" style="15" bestFit="1" customWidth="1"/>
    <col min="789" max="789" width="14.125" style="15" bestFit="1" customWidth="1"/>
    <col min="790" max="790" width="16.625" style="15" bestFit="1" customWidth="1"/>
    <col min="791" max="791" width="14.125" style="15" bestFit="1" customWidth="1"/>
    <col min="792" max="792" width="14.375" style="15" bestFit="1" customWidth="1"/>
    <col min="793" max="793" width="14.625" style="15" customWidth="1"/>
    <col min="794" max="794" width="13.875" style="15" bestFit="1" customWidth="1"/>
    <col min="795" max="795" width="14.625" style="15" customWidth="1"/>
    <col min="796" max="1032" width="9" style="15"/>
    <col min="1033" max="1033" width="14.125" style="15" customWidth="1"/>
    <col min="1034" max="1034" width="14.75" style="15" bestFit="1" customWidth="1"/>
    <col min="1035" max="1035" width="21.375" style="15" bestFit="1" customWidth="1"/>
    <col min="1036" max="1036" width="14.75" style="15" bestFit="1" customWidth="1"/>
    <col min="1037" max="1037" width="21.375" style="15" bestFit="1" customWidth="1"/>
    <col min="1038" max="1038" width="14.75" style="15" bestFit="1" customWidth="1"/>
    <col min="1039" max="1039" width="21.375" style="15" bestFit="1" customWidth="1"/>
    <col min="1040" max="1040" width="14.75" style="15" bestFit="1" customWidth="1"/>
    <col min="1041" max="1041" width="21.375" style="15" bestFit="1" customWidth="1"/>
    <col min="1042" max="1042" width="14.75" style="15" bestFit="1" customWidth="1"/>
    <col min="1043" max="1043" width="21.375" style="15" bestFit="1" customWidth="1"/>
    <col min="1044" max="1044" width="16.625" style="15" bestFit="1" customWidth="1"/>
    <col min="1045" max="1045" width="14.125" style="15" bestFit="1" customWidth="1"/>
    <col min="1046" max="1046" width="16.625" style="15" bestFit="1" customWidth="1"/>
    <col min="1047" max="1047" width="14.125" style="15" bestFit="1" customWidth="1"/>
    <col min="1048" max="1048" width="14.375" style="15" bestFit="1" customWidth="1"/>
    <col min="1049" max="1049" width="14.625" style="15" customWidth="1"/>
    <col min="1050" max="1050" width="13.875" style="15" bestFit="1" customWidth="1"/>
    <col min="1051" max="1051" width="14.625" style="15" customWidth="1"/>
    <col min="1052" max="1288" width="9" style="15"/>
    <col min="1289" max="1289" width="14.125" style="15" customWidth="1"/>
    <col min="1290" max="1290" width="14.75" style="15" bestFit="1" customWidth="1"/>
    <col min="1291" max="1291" width="21.375" style="15" bestFit="1" customWidth="1"/>
    <col min="1292" max="1292" width="14.75" style="15" bestFit="1" customWidth="1"/>
    <col min="1293" max="1293" width="21.375" style="15" bestFit="1" customWidth="1"/>
    <col min="1294" max="1294" width="14.75" style="15" bestFit="1" customWidth="1"/>
    <col min="1295" max="1295" width="21.375" style="15" bestFit="1" customWidth="1"/>
    <col min="1296" max="1296" width="14.75" style="15" bestFit="1" customWidth="1"/>
    <col min="1297" max="1297" width="21.375" style="15" bestFit="1" customWidth="1"/>
    <col min="1298" max="1298" width="14.75" style="15" bestFit="1" customWidth="1"/>
    <col min="1299" max="1299" width="21.375" style="15" bestFit="1" customWidth="1"/>
    <col min="1300" max="1300" width="16.625" style="15" bestFit="1" customWidth="1"/>
    <col min="1301" max="1301" width="14.125" style="15" bestFit="1" customWidth="1"/>
    <col min="1302" max="1302" width="16.625" style="15" bestFit="1" customWidth="1"/>
    <col min="1303" max="1303" width="14.125" style="15" bestFit="1" customWidth="1"/>
    <col min="1304" max="1304" width="14.375" style="15" bestFit="1" customWidth="1"/>
    <col min="1305" max="1305" width="14.625" style="15" customWidth="1"/>
    <col min="1306" max="1306" width="13.875" style="15" bestFit="1" customWidth="1"/>
    <col min="1307" max="1307" width="14.625" style="15" customWidth="1"/>
    <col min="1308" max="1544" width="9" style="15"/>
    <col min="1545" max="1545" width="14.125" style="15" customWidth="1"/>
    <col min="1546" max="1546" width="14.75" style="15" bestFit="1" customWidth="1"/>
    <col min="1547" max="1547" width="21.375" style="15" bestFit="1" customWidth="1"/>
    <col min="1548" max="1548" width="14.75" style="15" bestFit="1" customWidth="1"/>
    <col min="1549" max="1549" width="21.375" style="15" bestFit="1" customWidth="1"/>
    <col min="1550" max="1550" width="14.75" style="15" bestFit="1" customWidth="1"/>
    <col min="1551" max="1551" width="21.375" style="15" bestFit="1" customWidth="1"/>
    <col min="1552" max="1552" width="14.75" style="15" bestFit="1" customWidth="1"/>
    <col min="1553" max="1553" width="21.375" style="15" bestFit="1" customWidth="1"/>
    <col min="1554" max="1554" width="14.75" style="15" bestFit="1" customWidth="1"/>
    <col min="1555" max="1555" width="21.375" style="15" bestFit="1" customWidth="1"/>
    <col min="1556" max="1556" width="16.625" style="15" bestFit="1" customWidth="1"/>
    <col min="1557" max="1557" width="14.125" style="15" bestFit="1" customWidth="1"/>
    <col min="1558" max="1558" width="16.625" style="15" bestFit="1" customWidth="1"/>
    <col min="1559" max="1559" width="14.125" style="15" bestFit="1" customWidth="1"/>
    <col min="1560" max="1560" width="14.375" style="15" bestFit="1" customWidth="1"/>
    <col min="1561" max="1561" width="14.625" style="15" customWidth="1"/>
    <col min="1562" max="1562" width="13.875" style="15" bestFit="1" customWidth="1"/>
    <col min="1563" max="1563" width="14.625" style="15" customWidth="1"/>
    <col min="1564" max="1800" width="9" style="15"/>
    <col min="1801" max="1801" width="14.125" style="15" customWidth="1"/>
    <col min="1802" max="1802" width="14.75" style="15" bestFit="1" customWidth="1"/>
    <col min="1803" max="1803" width="21.375" style="15" bestFit="1" customWidth="1"/>
    <col min="1804" max="1804" width="14.75" style="15" bestFit="1" customWidth="1"/>
    <col min="1805" max="1805" width="21.375" style="15" bestFit="1" customWidth="1"/>
    <col min="1806" max="1806" width="14.75" style="15" bestFit="1" customWidth="1"/>
    <col min="1807" max="1807" width="21.375" style="15" bestFit="1" customWidth="1"/>
    <col min="1808" max="1808" width="14.75" style="15" bestFit="1" customWidth="1"/>
    <col min="1809" max="1809" width="21.375" style="15" bestFit="1" customWidth="1"/>
    <col min="1810" max="1810" width="14.75" style="15" bestFit="1" customWidth="1"/>
    <col min="1811" max="1811" width="21.375" style="15" bestFit="1" customWidth="1"/>
    <col min="1812" max="1812" width="16.625" style="15" bestFit="1" customWidth="1"/>
    <col min="1813" max="1813" width="14.125" style="15" bestFit="1" customWidth="1"/>
    <col min="1814" max="1814" width="16.625" style="15" bestFit="1" customWidth="1"/>
    <col min="1815" max="1815" width="14.125" style="15" bestFit="1" customWidth="1"/>
    <col min="1816" max="1816" width="14.375" style="15" bestFit="1" customWidth="1"/>
    <col min="1817" max="1817" width="14.625" style="15" customWidth="1"/>
    <col min="1818" max="1818" width="13.875" style="15" bestFit="1" customWidth="1"/>
    <col min="1819" max="1819" width="14.625" style="15" customWidth="1"/>
    <col min="1820" max="2056" width="9" style="15"/>
    <col min="2057" max="2057" width="14.125" style="15" customWidth="1"/>
    <col min="2058" max="2058" width="14.75" style="15" bestFit="1" customWidth="1"/>
    <col min="2059" max="2059" width="21.375" style="15" bestFit="1" customWidth="1"/>
    <col min="2060" max="2060" width="14.75" style="15" bestFit="1" customWidth="1"/>
    <col min="2061" max="2061" width="21.375" style="15" bestFit="1" customWidth="1"/>
    <col min="2062" max="2062" width="14.75" style="15" bestFit="1" customWidth="1"/>
    <col min="2063" max="2063" width="21.375" style="15" bestFit="1" customWidth="1"/>
    <col min="2064" max="2064" width="14.75" style="15" bestFit="1" customWidth="1"/>
    <col min="2065" max="2065" width="21.375" style="15" bestFit="1" customWidth="1"/>
    <col min="2066" max="2066" width="14.75" style="15" bestFit="1" customWidth="1"/>
    <col min="2067" max="2067" width="21.375" style="15" bestFit="1" customWidth="1"/>
    <col min="2068" max="2068" width="16.625" style="15" bestFit="1" customWidth="1"/>
    <col min="2069" max="2069" width="14.125" style="15" bestFit="1" customWidth="1"/>
    <col min="2070" max="2070" width="16.625" style="15" bestFit="1" customWidth="1"/>
    <col min="2071" max="2071" width="14.125" style="15" bestFit="1" customWidth="1"/>
    <col min="2072" max="2072" width="14.375" style="15" bestFit="1" customWidth="1"/>
    <col min="2073" max="2073" width="14.625" style="15" customWidth="1"/>
    <col min="2074" max="2074" width="13.875" style="15" bestFit="1" customWidth="1"/>
    <col min="2075" max="2075" width="14.625" style="15" customWidth="1"/>
    <col min="2076" max="2312" width="9" style="15"/>
    <col min="2313" max="2313" width="14.125" style="15" customWidth="1"/>
    <col min="2314" max="2314" width="14.75" style="15" bestFit="1" customWidth="1"/>
    <col min="2315" max="2315" width="21.375" style="15" bestFit="1" customWidth="1"/>
    <col min="2316" max="2316" width="14.75" style="15" bestFit="1" customWidth="1"/>
    <col min="2317" max="2317" width="21.375" style="15" bestFit="1" customWidth="1"/>
    <col min="2318" max="2318" width="14.75" style="15" bestFit="1" customWidth="1"/>
    <col min="2319" max="2319" width="21.375" style="15" bestFit="1" customWidth="1"/>
    <col min="2320" max="2320" width="14.75" style="15" bestFit="1" customWidth="1"/>
    <col min="2321" max="2321" width="21.375" style="15" bestFit="1" customWidth="1"/>
    <col min="2322" max="2322" width="14.75" style="15" bestFit="1" customWidth="1"/>
    <col min="2323" max="2323" width="21.375" style="15" bestFit="1" customWidth="1"/>
    <col min="2324" max="2324" width="16.625" style="15" bestFit="1" customWidth="1"/>
    <col min="2325" max="2325" width="14.125" style="15" bestFit="1" customWidth="1"/>
    <col min="2326" max="2326" width="16.625" style="15" bestFit="1" customWidth="1"/>
    <col min="2327" max="2327" width="14.125" style="15" bestFit="1" customWidth="1"/>
    <col min="2328" max="2328" width="14.375" style="15" bestFit="1" customWidth="1"/>
    <col min="2329" max="2329" width="14.625" style="15" customWidth="1"/>
    <col min="2330" max="2330" width="13.875" style="15" bestFit="1" customWidth="1"/>
    <col min="2331" max="2331" width="14.625" style="15" customWidth="1"/>
    <col min="2332" max="2568" width="9" style="15"/>
    <col min="2569" max="2569" width="14.125" style="15" customWidth="1"/>
    <col min="2570" max="2570" width="14.75" style="15" bestFit="1" customWidth="1"/>
    <col min="2571" max="2571" width="21.375" style="15" bestFit="1" customWidth="1"/>
    <col min="2572" max="2572" width="14.75" style="15" bestFit="1" customWidth="1"/>
    <col min="2573" max="2573" width="21.375" style="15" bestFit="1" customWidth="1"/>
    <col min="2574" max="2574" width="14.75" style="15" bestFit="1" customWidth="1"/>
    <col min="2575" max="2575" width="21.375" style="15" bestFit="1" customWidth="1"/>
    <col min="2576" max="2576" width="14.75" style="15" bestFit="1" customWidth="1"/>
    <col min="2577" max="2577" width="21.375" style="15" bestFit="1" customWidth="1"/>
    <col min="2578" max="2578" width="14.75" style="15" bestFit="1" customWidth="1"/>
    <col min="2579" max="2579" width="21.375" style="15" bestFit="1" customWidth="1"/>
    <col min="2580" max="2580" width="16.625" style="15" bestFit="1" customWidth="1"/>
    <col min="2581" max="2581" width="14.125" style="15" bestFit="1" customWidth="1"/>
    <col min="2582" max="2582" width="16.625" style="15" bestFit="1" customWidth="1"/>
    <col min="2583" max="2583" width="14.125" style="15" bestFit="1" customWidth="1"/>
    <col min="2584" max="2584" width="14.375" style="15" bestFit="1" customWidth="1"/>
    <col min="2585" max="2585" width="14.625" style="15" customWidth="1"/>
    <col min="2586" max="2586" width="13.875" style="15" bestFit="1" customWidth="1"/>
    <col min="2587" max="2587" width="14.625" style="15" customWidth="1"/>
    <col min="2588" max="2824" width="9" style="15"/>
    <col min="2825" max="2825" width="14.125" style="15" customWidth="1"/>
    <col min="2826" max="2826" width="14.75" style="15" bestFit="1" customWidth="1"/>
    <col min="2827" max="2827" width="21.375" style="15" bestFit="1" customWidth="1"/>
    <col min="2828" max="2828" width="14.75" style="15" bestFit="1" customWidth="1"/>
    <col min="2829" max="2829" width="21.375" style="15" bestFit="1" customWidth="1"/>
    <col min="2830" max="2830" width="14.75" style="15" bestFit="1" customWidth="1"/>
    <col min="2831" max="2831" width="21.375" style="15" bestFit="1" customWidth="1"/>
    <col min="2832" max="2832" width="14.75" style="15" bestFit="1" customWidth="1"/>
    <col min="2833" max="2833" width="21.375" style="15" bestFit="1" customWidth="1"/>
    <col min="2834" max="2834" width="14.75" style="15" bestFit="1" customWidth="1"/>
    <col min="2835" max="2835" width="21.375" style="15" bestFit="1" customWidth="1"/>
    <col min="2836" max="2836" width="16.625" style="15" bestFit="1" customWidth="1"/>
    <col min="2837" max="2837" width="14.125" style="15" bestFit="1" customWidth="1"/>
    <col min="2838" max="2838" width="16.625" style="15" bestFit="1" customWidth="1"/>
    <col min="2839" max="2839" width="14.125" style="15" bestFit="1" customWidth="1"/>
    <col min="2840" max="2840" width="14.375" style="15" bestFit="1" customWidth="1"/>
    <col min="2841" max="2841" width="14.625" style="15" customWidth="1"/>
    <col min="2842" max="2842" width="13.875" style="15" bestFit="1" customWidth="1"/>
    <col min="2843" max="2843" width="14.625" style="15" customWidth="1"/>
    <col min="2844" max="3080" width="9" style="15"/>
    <col min="3081" max="3081" width="14.125" style="15" customWidth="1"/>
    <col min="3082" max="3082" width="14.75" style="15" bestFit="1" customWidth="1"/>
    <col min="3083" max="3083" width="21.375" style="15" bestFit="1" customWidth="1"/>
    <col min="3084" max="3084" width="14.75" style="15" bestFit="1" customWidth="1"/>
    <col min="3085" max="3085" width="21.375" style="15" bestFit="1" customWidth="1"/>
    <col min="3086" max="3086" width="14.75" style="15" bestFit="1" customWidth="1"/>
    <col min="3087" max="3087" width="21.375" style="15" bestFit="1" customWidth="1"/>
    <col min="3088" max="3088" width="14.75" style="15" bestFit="1" customWidth="1"/>
    <col min="3089" max="3089" width="21.375" style="15" bestFit="1" customWidth="1"/>
    <col min="3090" max="3090" width="14.75" style="15" bestFit="1" customWidth="1"/>
    <col min="3091" max="3091" width="21.375" style="15" bestFit="1" customWidth="1"/>
    <col min="3092" max="3092" width="16.625" style="15" bestFit="1" customWidth="1"/>
    <col min="3093" max="3093" width="14.125" style="15" bestFit="1" customWidth="1"/>
    <col min="3094" max="3094" width="16.625" style="15" bestFit="1" customWidth="1"/>
    <col min="3095" max="3095" width="14.125" style="15" bestFit="1" customWidth="1"/>
    <col min="3096" max="3096" width="14.375" style="15" bestFit="1" customWidth="1"/>
    <col min="3097" max="3097" width="14.625" style="15" customWidth="1"/>
    <col min="3098" max="3098" width="13.875" style="15" bestFit="1" customWidth="1"/>
    <col min="3099" max="3099" width="14.625" style="15" customWidth="1"/>
    <col min="3100" max="3336" width="9" style="15"/>
    <col min="3337" max="3337" width="14.125" style="15" customWidth="1"/>
    <col min="3338" max="3338" width="14.75" style="15" bestFit="1" customWidth="1"/>
    <col min="3339" max="3339" width="21.375" style="15" bestFit="1" customWidth="1"/>
    <col min="3340" max="3340" width="14.75" style="15" bestFit="1" customWidth="1"/>
    <col min="3341" max="3341" width="21.375" style="15" bestFit="1" customWidth="1"/>
    <col min="3342" max="3342" width="14.75" style="15" bestFit="1" customWidth="1"/>
    <col min="3343" max="3343" width="21.375" style="15" bestFit="1" customWidth="1"/>
    <col min="3344" max="3344" width="14.75" style="15" bestFit="1" customWidth="1"/>
    <col min="3345" max="3345" width="21.375" style="15" bestFit="1" customWidth="1"/>
    <col min="3346" max="3346" width="14.75" style="15" bestFit="1" customWidth="1"/>
    <col min="3347" max="3347" width="21.375" style="15" bestFit="1" customWidth="1"/>
    <col min="3348" max="3348" width="16.625" style="15" bestFit="1" customWidth="1"/>
    <col min="3349" max="3349" width="14.125" style="15" bestFit="1" customWidth="1"/>
    <col min="3350" max="3350" width="16.625" style="15" bestFit="1" customWidth="1"/>
    <col min="3351" max="3351" width="14.125" style="15" bestFit="1" customWidth="1"/>
    <col min="3352" max="3352" width="14.375" style="15" bestFit="1" customWidth="1"/>
    <col min="3353" max="3353" width="14.625" style="15" customWidth="1"/>
    <col min="3354" max="3354" width="13.875" style="15" bestFit="1" customWidth="1"/>
    <col min="3355" max="3355" width="14.625" style="15" customWidth="1"/>
    <col min="3356" max="3592" width="9" style="15"/>
    <col min="3593" max="3593" width="14.125" style="15" customWidth="1"/>
    <col min="3594" max="3594" width="14.75" style="15" bestFit="1" customWidth="1"/>
    <col min="3595" max="3595" width="21.375" style="15" bestFit="1" customWidth="1"/>
    <col min="3596" max="3596" width="14.75" style="15" bestFit="1" customWidth="1"/>
    <col min="3597" max="3597" width="21.375" style="15" bestFit="1" customWidth="1"/>
    <col min="3598" max="3598" width="14.75" style="15" bestFit="1" customWidth="1"/>
    <col min="3599" max="3599" width="21.375" style="15" bestFit="1" customWidth="1"/>
    <col min="3600" max="3600" width="14.75" style="15" bestFit="1" customWidth="1"/>
    <col min="3601" max="3601" width="21.375" style="15" bestFit="1" customWidth="1"/>
    <col min="3602" max="3602" width="14.75" style="15" bestFit="1" customWidth="1"/>
    <col min="3603" max="3603" width="21.375" style="15" bestFit="1" customWidth="1"/>
    <col min="3604" max="3604" width="16.625" style="15" bestFit="1" customWidth="1"/>
    <col min="3605" max="3605" width="14.125" style="15" bestFit="1" customWidth="1"/>
    <col min="3606" max="3606" width="16.625" style="15" bestFit="1" customWidth="1"/>
    <col min="3607" max="3607" width="14.125" style="15" bestFit="1" customWidth="1"/>
    <col min="3608" max="3608" width="14.375" style="15" bestFit="1" customWidth="1"/>
    <col min="3609" max="3609" width="14.625" style="15" customWidth="1"/>
    <col min="3610" max="3610" width="13.875" style="15" bestFit="1" customWidth="1"/>
    <col min="3611" max="3611" width="14.625" style="15" customWidth="1"/>
    <col min="3612" max="3848" width="9" style="15"/>
    <col min="3849" max="3849" width="14.125" style="15" customWidth="1"/>
    <col min="3850" max="3850" width="14.75" style="15" bestFit="1" customWidth="1"/>
    <col min="3851" max="3851" width="21.375" style="15" bestFit="1" customWidth="1"/>
    <col min="3852" max="3852" width="14.75" style="15" bestFit="1" customWidth="1"/>
    <col min="3853" max="3853" width="21.375" style="15" bestFit="1" customWidth="1"/>
    <col min="3854" max="3854" width="14.75" style="15" bestFit="1" customWidth="1"/>
    <col min="3855" max="3855" width="21.375" style="15" bestFit="1" customWidth="1"/>
    <col min="3856" max="3856" width="14.75" style="15" bestFit="1" customWidth="1"/>
    <col min="3857" max="3857" width="21.375" style="15" bestFit="1" customWidth="1"/>
    <col min="3858" max="3858" width="14.75" style="15" bestFit="1" customWidth="1"/>
    <col min="3859" max="3859" width="21.375" style="15" bestFit="1" customWidth="1"/>
    <col min="3860" max="3860" width="16.625" style="15" bestFit="1" customWidth="1"/>
    <col min="3861" max="3861" width="14.125" style="15" bestFit="1" customWidth="1"/>
    <col min="3862" max="3862" width="16.625" style="15" bestFit="1" customWidth="1"/>
    <col min="3863" max="3863" width="14.125" style="15" bestFit="1" customWidth="1"/>
    <col min="3864" max="3864" width="14.375" style="15" bestFit="1" customWidth="1"/>
    <col min="3865" max="3865" width="14.625" style="15" customWidth="1"/>
    <col min="3866" max="3866" width="13.875" style="15" bestFit="1" customWidth="1"/>
    <col min="3867" max="3867" width="14.625" style="15" customWidth="1"/>
    <col min="3868" max="4104" width="9" style="15"/>
    <col min="4105" max="4105" width="14.125" style="15" customWidth="1"/>
    <col min="4106" max="4106" width="14.75" style="15" bestFit="1" customWidth="1"/>
    <col min="4107" max="4107" width="21.375" style="15" bestFit="1" customWidth="1"/>
    <col min="4108" max="4108" width="14.75" style="15" bestFit="1" customWidth="1"/>
    <col min="4109" max="4109" width="21.375" style="15" bestFit="1" customWidth="1"/>
    <col min="4110" max="4110" width="14.75" style="15" bestFit="1" customWidth="1"/>
    <col min="4111" max="4111" width="21.375" style="15" bestFit="1" customWidth="1"/>
    <col min="4112" max="4112" width="14.75" style="15" bestFit="1" customWidth="1"/>
    <col min="4113" max="4113" width="21.375" style="15" bestFit="1" customWidth="1"/>
    <col min="4114" max="4114" width="14.75" style="15" bestFit="1" customWidth="1"/>
    <col min="4115" max="4115" width="21.375" style="15" bestFit="1" customWidth="1"/>
    <col min="4116" max="4116" width="16.625" style="15" bestFit="1" customWidth="1"/>
    <col min="4117" max="4117" width="14.125" style="15" bestFit="1" customWidth="1"/>
    <col min="4118" max="4118" width="16.625" style="15" bestFit="1" customWidth="1"/>
    <col min="4119" max="4119" width="14.125" style="15" bestFit="1" customWidth="1"/>
    <col min="4120" max="4120" width="14.375" style="15" bestFit="1" customWidth="1"/>
    <col min="4121" max="4121" width="14.625" style="15" customWidth="1"/>
    <col min="4122" max="4122" width="13.875" style="15" bestFit="1" customWidth="1"/>
    <col min="4123" max="4123" width="14.625" style="15" customWidth="1"/>
    <col min="4124" max="4360" width="9" style="15"/>
    <col min="4361" max="4361" width="14.125" style="15" customWidth="1"/>
    <col min="4362" max="4362" width="14.75" style="15" bestFit="1" customWidth="1"/>
    <col min="4363" max="4363" width="21.375" style="15" bestFit="1" customWidth="1"/>
    <col min="4364" max="4364" width="14.75" style="15" bestFit="1" customWidth="1"/>
    <col min="4365" max="4365" width="21.375" style="15" bestFit="1" customWidth="1"/>
    <col min="4366" max="4366" width="14.75" style="15" bestFit="1" customWidth="1"/>
    <col min="4367" max="4367" width="21.375" style="15" bestFit="1" customWidth="1"/>
    <col min="4368" max="4368" width="14.75" style="15" bestFit="1" customWidth="1"/>
    <col min="4369" max="4369" width="21.375" style="15" bestFit="1" customWidth="1"/>
    <col min="4370" max="4370" width="14.75" style="15" bestFit="1" customWidth="1"/>
    <col min="4371" max="4371" width="21.375" style="15" bestFit="1" customWidth="1"/>
    <col min="4372" max="4372" width="16.625" style="15" bestFit="1" customWidth="1"/>
    <col min="4373" max="4373" width="14.125" style="15" bestFit="1" customWidth="1"/>
    <col min="4374" max="4374" width="16.625" style="15" bestFit="1" customWidth="1"/>
    <col min="4375" max="4375" width="14.125" style="15" bestFit="1" customWidth="1"/>
    <col min="4376" max="4376" width="14.375" style="15" bestFit="1" customWidth="1"/>
    <col min="4377" max="4377" width="14.625" style="15" customWidth="1"/>
    <col min="4378" max="4378" width="13.875" style="15" bestFit="1" customWidth="1"/>
    <col min="4379" max="4379" width="14.625" style="15" customWidth="1"/>
    <col min="4380" max="4616" width="9" style="15"/>
    <col min="4617" max="4617" width="14.125" style="15" customWidth="1"/>
    <col min="4618" max="4618" width="14.75" style="15" bestFit="1" customWidth="1"/>
    <col min="4619" max="4619" width="21.375" style="15" bestFit="1" customWidth="1"/>
    <col min="4620" max="4620" width="14.75" style="15" bestFit="1" customWidth="1"/>
    <col min="4621" max="4621" width="21.375" style="15" bestFit="1" customWidth="1"/>
    <col min="4622" max="4622" width="14.75" style="15" bestFit="1" customWidth="1"/>
    <col min="4623" max="4623" width="21.375" style="15" bestFit="1" customWidth="1"/>
    <col min="4624" max="4624" width="14.75" style="15" bestFit="1" customWidth="1"/>
    <col min="4625" max="4625" width="21.375" style="15" bestFit="1" customWidth="1"/>
    <col min="4626" max="4626" width="14.75" style="15" bestFit="1" customWidth="1"/>
    <col min="4627" max="4627" width="21.375" style="15" bestFit="1" customWidth="1"/>
    <col min="4628" max="4628" width="16.625" style="15" bestFit="1" customWidth="1"/>
    <col min="4629" max="4629" width="14.125" style="15" bestFit="1" customWidth="1"/>
    <col min="4630" max="4630" width="16.625" style="15" bestFit="1" customWidth="1"/>
    <col min="4631" max="4631" width="14.125" style="15" bestFit="1" customWidth="1"/>
    <col min="4632" max="4632" width="14.375" style="15" bestFit="1" customWidth="1"/>
    <col min="4633" max="4633" width="14.625" style="15" customWidth="1"/>
    <col min="4634" max="4634" width="13.875" style="15" bestFit="1" customWidth="1"/>
    <col min="4635" max="4635" width="14.625" style="15" customWidth="1"/>
    <col min="4636" max="4872" width="9" style="15"/>
    <col min="4873" max="4873" width="14.125" style="15" customWidth="1"/>
    <col min="4874" max="4874" width="14.75" style="15" bestFit="1" customWidth="1"/>
    <col min="4875" max="4875" width="21.375" style="15" bestFit="1" customWidth="1"/>
    <col min="4876" max="4876" width="14.75" style="15" bestFit="1" customWidth="1"/>
    <col min="4877" max="4877" width="21.375" style="15" bestFit="1" customWidth="1"/>
    <col min="4878" max="4878" width="14.75" style="15" bestFit="1" customWidth="1"/>
    <col min="4879" max="4879" width="21.375" style="15" bestFit="1" customWidth="1"/>
    <col min="4880" max="4880" width="14.75" style="15" bestFit="1" customWidth="1"/>
    <col min="4881" max="4881" width="21.375" style="15" bestFit="1" customWidth="1"/>
    <col min="4882" max="4882" width="14.75" style="15" bestFit="1" customWidth="1"/>
    <col min="4883" max="4883" width="21.375" style="15" bestFit="1" customWidth="1"/>
    <col min="4884" max="4884" width="16.625" style="15" bestFit="1" customWidth="1"/>
    <col min="4885" max="4885" width="14.125" style="15" bestFit="1" customWidth="1"/>
    <col min="4886" max="4886" width="16.625" style="15" bestFit="1" customWidth="1"/>
    <col min="4887" max="4887" width="14.125" style="15" bestFit="1" customWidth="1"/>
    <col min="4888" max="4888" width="14.375" style="15" bestFit="1" customWidth="1"/>
    <col min="4889" max="4889" width="14.625" style="15" customWidth="1"/>
    <col min="4890" max="4890" width="13.875" style="15" bestFit="1" customWidth="1"/>
    <col min="4891" max="4891" width="14.625" style="15" customWidth="1"/>
    <col min="4892" max="5128" width="9" style="15"/>
    <col min="5129" max="5129" width="14.125" style="15" customWidth="1"/>
    <col min="5130" max="5130" width="14.75" style="15" bestFit="1" customWidth="1"/>
    <col min="5131" max="5131" width="21.375" style="15" bestFit="1" customWidth="1"/>
    <col min="5132" max="5132" width="14.75" style="15" bestFit="1" customWidth="1"/>
    <col min="5133" max="5133" width="21.375" style="15" bestFit="1" customWidth="1"/>
    <col min="5134" max="5134" width="14.75" style="15" bestFit="1" customWidth="1"/>
    <col min="5135" max="5135" width="21.375" style="15" bestFit="1" customWidth="1"/>
    <col min="5136" max="5136" width="14.75" style="15" bestFit="1" customWidth="1"/>
    <col min="5137" max="5137" width="21.375" style="15" bestFit="1" customWidth="1"/>
    <col min="5138" max="5138" width="14.75" style="15" bestFit="1" customWidth="1"/>
    <col min="5139" max="5139" width="21.375" style="15" bestFit="1" customWidth="1"/>
    <col min="5140" max="5140" width="16.625" style="15" bestFit="1" customWidth="1"/>
    <col min="5141" max="5141" width="14.125" style="15" bestFit="1" customWidth="1"/>
    <col min="5142" max="5142" width="16.625" style="15" bestFit="1" customWidth="1"/>
    <col min="5143" max="5143" width="14.125" style="15" bestFit="1" customWidth="1"/>
    <col min="5144" max="5144" width="14.375" style="15" bestFit="1" customWidth="1"/>
    <col min="5145" max="5145" width="14.625" style="15" customWidth="1"/>
    <col min="5146" max="5146" width="13.875" style="15" bestFit="1" customWidth="1"/>
    <col min="5147" max="5147" width="14.625" style="15" customWidth="1"/>
    <col min="5148" max="5384" width="9" style="15"/>
    <col min="5385" max="5385" width="14.125" style="15" customWidth="1"/>
    <col min="5386" max="5386" width="14.75" style="15" bestFit="1" customWidth="1"/>
    <col min="5387" max="5387" width="21.375" style="15" bestFit="1" customWidth="1"/>
    <col min="5388" max="5388" width="14.75" style="15" bestFit="1" customWidth="1"/>
    <col min="5389" max="5389" width="21.375" style="15" bestFit="1" customWidth="1"/>
    <col min="5390" max="5390" width="14.75" style="15" bestFit="1" customWidth="1"/>
    <col min="5391" max="5391" width="21.375" style="15" bestFit="1" customWidth="1"/>
    <col min="5392" max="5392" width="14.75" style="15" bestFit="1" customWidth="1"/>
    <col min="5393" max="5393" width="21.375" style="15" bestFit="1" customWidth="1"/>
    <col min="5394" max="5394" width="14.75" style="15" bestFit="1" customWidth="1"/>
    <col min="5395" max="5395" width="21.375" style="15" bestFit="1" customWidth="1"/>
    <col min="5396" max="5396" width="16.625" style="15" bestFit="1" customWidth="1"/>
    <col min="5397" max="5397" width="14.125" style="15" bestFit="1" customWidth="1"/>
    <col min="5398" max="5398" width="16.625" style="15" bestFit="1" customWidth="1"/>
    <col min="5399" max="5399" width="14.125" style="15" bestFit="1" customWidth="1"/>
    <col min="5400" max="5400" width="14.375" style="15" bestFit="1" customWidth="1"/>
    <col min="5401" max="5401" width="14.625" style="15" customWidth="1"/>
    <col min="5402" max="5402" width="13.875" style="15" bestFit="1" customWidth="1"/>
    <col min="5403" max="5403" width="14.625" style="15" customWidth="1"/>
    <col min="5404" max="5640" width="9" style="15"/>
    <col min="5641" max="5641" width="14.125" style="15" customWidth="1"/>
    <col min="5642" max="5642" width="14.75" style="15" bestFit="1" customWidth="1"/>
    <col min="5643" max="5643" width="21.375" style="15" bestFit="1" customWidth="1"/>
    <col min="5644" max="5644" width="14.75" style="15" bestFit="1" customWidth="1"/>
    <col min="5645" max="5645" width="21.375" style="15" bestFit="1" customWidth="1"/>
    <col min="5646" max="5646" width="14.75" style="15" bestFit="1" customWidth="1"/>
    <col min="5647" max="5647" width="21.375" style="15" bestFit="1" customWidth="1"/>
    <col min="5648" max="5648" width="14.75" style="15" bestFit="1" customWidth="1"/>
    <col min="5649" max="5649" width="21.375" style="15" bestFit="1" customWidth="1"/>
    <col min="5650" max="5650" width="14.75" style="15" bestFit="1" customWidth="1"/>
    <col min="5651" max="5651" width="21.375" style="15" bestFit="1" customWidth="1"/>
    <col min="5652" max="5652" width="16.625" style="15" bestFit="1" customWidth="1"/>
    <col min="5653" max="5653" width="14.125" style="15" bestFit="1" customWidth="1"/>
    <col min="5654" max="5654" width="16.625" style="15" bestFit="1" customWidth="1"/>
    <col min="5655" max="5655" width="14.125" style="15" bestFit="1" customWidth="1"/>
    <col min="5656" max="5656" width="14.375" style="15" bestFit="1" customWidth="1"/>
    <col min="5657" max="5657" width="14.625" style="15" customWidth="1"/>
    <col min="5658" max="5658" width="13.875" style="15" bestFit="1" customWidth="1"/>
    <col min="5659" max="5659" width="14.625" style="15" customWidth="1"/>
    <col min="5660" max="5896" width="9" style="15"/>
    <col min="5897" max="5897" width="14.125" style="15" customWidth="1"/>
    <col min="5898" max="5898" width="14.75" style="15" bestFit="1" customWidth="1"/>
    <col min="5899" max="5899" width="21.375" style="15" bestFit="1" customWidth="1"/>
    <col min="5900" max="5900" width="14.75" style="15" bestFit="1" customWidth="1"/>
    <col min="5901" max="5901" width="21.375" style="15" bestFit="1" customWidth="1"/>
    <col min="5902" max="5902" width="14.75" style="15" bestFit="1" customWidth="1"/>
    <col min="5903" max="5903" width="21.375" style="15" bestFit="1" customWidth="1"/>
    <col min="5904" max="5904" width="14.75" style="15" bestFit="1" customWidth="1"/>
    <col min="5905" max="5905" width="21.375" style="15" bestFit="1" customWidth="1"/>
    <col min="5906" max="5906" width="14.75" style="15" bestFit="1" customWidth="1"/>
    <col min="5907" max="5907" width="21.375" style="15" bestFit="1" customWidth="1"/>
    <col min="5908" max="5908" width="16.625" style="15" bestFit="1" customWidth="1"/>
    <col min="5909" max="5909" width="14.125" style="15" bestFit="1" customWidth="1"/>
    <col min="5910" max="5910" width="16.625" style="15" bestFit="1" customWidth="1"/>
    <col min="5911" max="5911" width="14.125" style="15" bestFit="1" customWidth="1"/>
    <col min="5912" max="5912" width="14.375" style="15" bestFit="1" customWidth="1"/>
    <col min="5913" max="5913" width="14.625" style="15" customWidth="1"/>
    <col min="5914" max="5914" width="13.875" style="15" bestFit="1" customWidth="1"/>
    <col min="5915" max="5915" width="14.625" style="15" customWidth="1"/>
    <col min="5916" max="6152" width="9" style="15"/>
    <col min="6153" max="6153" width="14.125" style="15" customWidth="1"/>
    <col min="6154" max="6154" width="14.75" style="15" bestFit="1" customWidth="1"/>
    <col min="6155" max="6155" width="21.375" style="15" bestFit="1" customWidth="1"/>
    <col min="6156" max="6156" width="14.75" style="15" bestFit="1" customWidth="1"/>
    <col min="6157" max="6157" width="21.375" style="15" bestFit="1" customWidth="1"/>
    <col min="6158" max="6158" width="14.75" style="15" bestFit="1" customWidth="1"/>
    <col min="6159" max="6159" width="21.375" style="15" bestFit="1" customWidth="1"/>
    <col min="6160" max="6160" width="14.75" style="15" bestFit="1" customWidth="1"/>
    <col min="6161" max="6161" width="21.375" style="15" bestFit="1" customWidth="1"/>
    <col min="6162" max="6162" width="14.75" style="15" bestFit="1" customWidth="1"/>
    <col min="6163" max="6163" width="21.375" style="15" bestFit="1" customWidth="1"/>
    <col min="6164" max="6164" width="16.625" style="15" bestFit="1" customWidth="1"/>
    <col min="6165" max="6165" width="14.125" style="15" bestFit="1" customWidth="1"/>
    <col min="6166" max="6166" width="16.625" style="15" bestFit="1" customWidth="1"/>
    <col min="6167" max="6167" width="14.125" style="15" bestFit="1" customWidth="1"/>
    <col min="6168" max="6168" width="14.375" style="15" bestFit="1" customWidth="1"/>
    <col min="6169" max="6169" width="14.625" style="15" customWidth="1"/>
    <col min="6170" max="6170" width="13.875" style="15" bestFit="1" customWidth="1"/>
    <col min="6171" max="6171" width="14.625" style="15" customWidth="1"/>
    <col min="6172" max="6408" width="9" style="15"/>
    <col min="6409" max="6409" width="14.125" style="15" customWidth="1"/>
    <col min="6410" max="6410" width="14.75" style="15" bestFit="1" customWidth="1"/>
    <col min="6411" max="6411" width="21.375" style="15" bestFit="1" customWidth="1"/>
    <col min="6412" max="6412" width="14.75" style="15" bestFit="1" customWidth="1"/>
    <col min="6413" max="6413" width="21.375" style="15" bestFit="1" customWidth="1"/>
    <col min="6414" max="6414" width="14.75" style="15" bestFit="1" customWidth="1"/>
    <col min="6415" max="6415" width="21.375" style="15" bestFit="1" customWidth="1"/>
    <col min="6416" max="6416" width="14.75" style="15" bestFit="1" customWidth="1"/>
    <col min="6417" max="6417" width="21.375" style="15" bestFit="1" customWidth="1"/>
    <col min="6418" max="6418" width="14.75" style="15" bestFit="1" customWidth="1"/>
    <col min="6419" max="6419" width="21.375" style="15" bestFit="1" customWidth="1"/>
    <col min="6420" max="6420" width="16.625" style="15" bestFit="1" customWidth="1"/>
    <col min="6421" max="6421" width="14.125" style="15" bestFit="1" customWidth="1"/>
    <col min="6422" max="6422" width="16.625" style="15" bestFit="1" customWidth="1"/>
    <col min="6423" max="6423" width="14.125" style="15" bestFit="1" customWidth="1"/>
    <col min="6424" max="6424" width="14.375" style="15" bestFit="1" customWidth="1"/>
    <col min="6425" max="6425" width="14.625" style="15" customWidth="1"/>
    <col min="6426" max="6426" width="13.875" style="15" bestFit="1" customWidth="1"/>
    <col min="6427" max="6427" width="14.625" style="15" customWidth="1"/>
    <col min="6428" max="6664" width="9" style="15"/>
    <col min="6665" max="6665" width="14.125" style="15" customWidth="1"/>
    <col min="6666" max="6666" width="14.75" style="15" bestFit="1" customWidth="1"/>
    <col min="6667" max="6667" width="21.375" style="15" bestFit="1" customWidth="1"/>
    <col min="6668" max="6668" width="14.75" style="15" bestFit="1" customWidth="1"/>
    <col min="6669" max="6669" width="21.375" style="15" bestFit="1" customWidth="1"/>
    <col min="6670" max="6670" width="14.75" style="15" bestFit="1" customWidth="1"/>
    <col min="6671" max="6671" width="21.375" style="15" bestFit="1" customWidth="1"/>
    <col min="6672" max="6672" width="14.75" style="15" bestFit="1" customWidth="1"/>
    <col min="6673" max="6673" width="21.375" style="15" bestFit="1" customWidth="1"/>
    <col min="6674" max="6674" width="14.75" style="15" bestFit="1" customWidth="1"/>
    <col min="6675" max="6675" width="21.375" style="15" bestFit="1" customWidth="1"/>
    <col min="6676" max="6676" width="16.625" style="15" bestFit="1" customWidth="1"/>
    <col min="6677" max="6677" width="14.125" style="15" bestFit="1" customWidth="1"/>
    <col min="6678" max="6678" width="16.625" style="15" bestFit="1" customWidth="1"/>
    <col min="6679" max="6679" width="14.125" style="15" bestFit="1" customWidth="1"/>
    <col min="6680" max="6680" width="14.375" style="15" bestFit="1" customWidth="1"/>
    <col min="6681" max="6681" width="14.625" style="15" customWidth="1"/>
    <col min="6682" max="6682" width="13.875" style="15" bestFit="1" customWidth="1"/>
    <col min="6683" max="6683" width="14.625" style="15" customWidth="1"/>
    <col min="6684" max="6920" width="9" style="15"/>
    <col min="6921" max="6921" width="14.125" style="15" customWidth="1"/>
    <col min="6922" max="6922" width="14.75" style="15" bestFit="1" customWidth="1"/>
    <col min="6923" max="6923" width="21.375" style="15" bestFit="1" customWidth="1"/>
    <col min="6924" max="6924" width="14.75" style="15" bestFit="1" customWidth="1"/>
    <col min="6925" max="6925" width="21.375" style="15" bestFit="1" customWidth="1"/>
    <col min="6926" max="6926" width="14.75" style="15" bestFit="1" customWidth="1"/>
    <col min="6927" max="6927" width="21.375" style="15" bestFit="1" customWidth="1"/>
    <col min="6928" max="6928" width="14.75" style="15" bestFit="1" customWidth="1"/>
    <col min="6929" max="6929" width="21.375" style="15" bestFit="1" customWidth="1"/>
    <col min="6930" max="6930" width="14.75" style="15" bestFit="1" customWidth="1"/>
    <col min="6931" max="6931" width="21.375" style="15" bestFit="1" customWidth="1"/>
    <col min="6932" max="6932" width="16.625" style="15" bestFit="1" customWidth="1"/>
    <col min="6933" max="6933" width="14.125" style="15" bestFit="1" customWidth="1"/>
    <col min="6934" max="6934" width="16.625" style="15" bestFit="1" customWidth="1"/>
    <col min="6935" max="6935" width="14.125" style="15" bestFit="1" customWidth="1"/>
    <col min="6936" max="6936" width="14.375" style="15" bestFit="1" customWidth="1"/>
    <col min="6937" max="6937" width="14.625" style="15" customWidth="1"/>
    <col min="6938" max="6938" width="13.875" style="15" bestFit="1" customWidth="1"/>
    <col min="6939" max="6939" width="14.625" style="15" customWidth="1"/>
    <col min="6940" max="7176" width="9" style="15"/>
    <col min="7177" max="7177" width="14.125" style="15" customWidth="1"/>
    <col min="7178" max="7178" width="14.75" style="15" bestFit="1" customWidth="1"/>
    <col min="7179" max="7179" width="21.375" style="15" bestFit="1" customWidth="1"/>
    <col min="7180" max="7180" width="14.75" style="15" bestFit="1" customWidth="1"/>
    <col min="7181" max="7181" width="21.375" style="15" bestFit="1" customWidth="1"/>
    <col min="7182" max="7182" width="14.75" style="15" bestFit="1" customWidth="1"/>
    <col min="7183" max="7183" width="21.375" style="15" bestFit="1" customWidth="1"/>
    <col min="7184" max="7184" width="14.75" style="15" bestFit="1" customWidth="1"/>
    <col min="7185" max="7185" width="21.375" style="15" bestFit="1" customWidth="1"/>
    <col min="7186" max="7186" width="14.75" style="15" bestFit="1" customWidth="1"/>
    <col min="7187" max="7187" width="21.375" style="15" bestFit="1" customWidth="1"/>
    <col min="7188" max="7188" width="16.625" style="15" bestFit="1" customWidth="1"/>
    <col min="7189" max="7189" width="14.125" style="15" bestFit="1" customWidth="1"/>
    <col min="7190" max="7190" width="16.625" style="15" bestFit="1" customWidth="1"/>
    <col min="7191" max="7191" width="14.125" style="15" bestFit="1" customWidth="1"/>
    <col min="7192" max="7192" width="14.375" style="15" bestFit="1" customWidth="1"/>
    <col min="7193" max="7193" width="14.625" style="15" customWidth="1"/>
    <col min="7194" max="7194" width="13.875" style="15" bestFit="1" customWidth="1"/>
    <col min="7195" max="7195" width="14.625" style="15" customWidth="1"/>
    <col min="7196" max="7432" width="9" style="15"/>
    <col min="7433" max="7433" width="14.125" style="15" customWidth="1"/>
    <col min="7434" max="7434" width="14.75" style="15" bestFit="1" customWidth="1"/>
    <col min="7435" max="7435" width="21.375" style="15" bestFit="1" customWidth="1"/>
    <col min="7436" max="7436" width="14.75" style="15" bestFit="1" customWidth="1"/>
    <col min="7437" max="7437" width="21.375" style="15" bestFit="1" customWidth="1"/>
    <col min="7438" max="7438" width="14.75" style="15" bestFit="1" customWidth="1"/>
    <col min="7439" max="7439" width="21.375" style="15" bestFit="1" customWidth="1"/>
    <col min="7440" max="7440" width="14.75" style="15" bestFit="1" customWidth="1"/>
    <col min="7441" max="7441" width="21.375" style="15" bestFit="1" customWidth="1"/>
    <col min="7442" max="7442" width="14.75" style="15" bestFit="1" customWidth="1"/>
    <col min="7443" max="7443" width="21.375" style="15" bestFit="1" customWidth="1"/>
    <col min="7444" max="7444" width="16.625" style="15" bestFit="1" customWidth="1"/>
    <col min="7445" max="7445" width="14.125" style="15" bestFit="1" customWidth="1"/>
    <col min="7446" max="7446" width="16.625" style="15" bestFit="1" customWidth="1"/>
    <col min="7447" max="7447" width="14.125" style="15" bestFit="1" customWidth="1"/>
    <col min="7448" max="7448" width="14.375" style="15" bestFit="1" customWidth="1"/>
    <col min="7449" max="7449" width="14.625" style="15" customWidth="1"/>
    <col min="7450" max="7450" width="13.875" style="15" bestFit="1" customWidth="1"/>
    <col min="7451" max="7451" width="14.625" style="15" customWidth="1"/>
    <col min="7452" max="7688" width="9" style="15"/>
    <col min="7689" max="7689" width="14.125" style="15" customWidth="1"/>
    <col min="7690" max="7690" width="14.75" style="15" bestFit="1" customWidth="1"/>
    <col min="7691" max="7691" width="21.375" style="15" bestFit="1" customWidth="1"/>
    <col min="7692" max="7692" width="14.75" style="15" bestFit="1" customWidth="1"/>
    <col min="7693" max="7693" width="21.375" style="15" bestFit="1" customWidth="1"/>
    <col min="7694" max="7694" width="14.75" style="15" bestFit="1" customWidth="1"/>
    <col min="7695" max="7695" width="21.375" style="15" bestFit="1" customWidth="1"/>
    <col min="7696" max="7696" width="14.75" style="15" bestFit="1" customWidth="1"/>
    <col min="7697" max="7697" width="21.375" style="15" bestFit="1" customWidth="1"/>
    <col min="7698" max="7698" width="14.75" style="15" bestFit="1" customWidth="1"/>
    <col min="7699" max="7699" width="21.375" style="15" bestFit="1" customWidth="1"/>
    <col min="7700" max="7700" width="16.625" style="15" bestFit="1" customWidth="1"/>
    <col min="7701" max="7701" width="14.125" style="15" bestFit="1" customWidth="1"/>
    <col min="7702" max="7702" width="16.625" style="15" bestFit="1" customWidth="1"/>
    <col min="7703" max="7703" width="14.125" style="15" bestFit="1" customWidth="1"/>
    <col min="7704" max="7704" width="14.375" style="15" bestFit="1" customWidth="1"/>
    <col min="7705" max="7705" width="14.625" style="15" customWidth="1"/>
    <col min="7706" max="7706" width="13.875" style="15" bestFit="1" customWidth="1"/>
    <col min="7707" max="7707" width="14.625" style="15" customWidth="1"/>
    <col min="7708" max="7944" width="9" style="15"/>
    <col min="7945" max="7945" width="14.125" style="15" customWidth="1"/>
    <col min="7946" max="7946" width="14.75" style="15" bestFit="1" customWidth="1"/>
    <col min="7947" max="7947" width="21.375" style="15" bestFit="1" customWidth="1"/>
    <col min="7948" max="7948" width="14.75" style="15" bestFit="1" customWidth="1"/>
    <col min="7949" max="7949" width="21.375" style="15" bestFit="1" customWidth="1"/>
    <col min="7950" max="7950" width="14.75" style="15" bestFit="1" customWidth="1"/>
    <col min="7951" max="7951" width="21.375" style="15" bestFit="1" customWidth="1"/>
    <col min="7952" max="7952" width="14.75" style="15" bestFit="1" customWidth="1"/>
    <col min="7953" max="7953" width="21.375" style="15" bestFit="1" customWidth="1"/>
    <col min="7954" max="7954" width="14.75" style="15" bestFit="1" customWidth="1"/>
    <col min="7955" max="7955" width="21.375" style="15" bestFit="1" customWidth="1"/>
    <col min="7956" max="7956" width="16.625" style="15" bestFit="1" customWidth="1"/>
    <col min="7957" max="7957" width="14.125" style="15" bestFit="1" customWidth="1"/>
    <col min="7958" max="7958" width="16.625" style="15" bestFit="1" customWidth="1"/>
    <col min="7959" max="7959" width="14.125" style="15" bestFit="1" customWidth="1"/>
    <col min="7960" max="7960" width="14.375" style="15" bestFit="1" customWidth="1"/>
    <col min="7961" max="7961" width="14.625" style="15" customWidth="1"/>
    <col min="7962" max="7962" width="13.875" style="15" bestFit="1" customWidth="1"/>
    <col min="7963" max="7963" width="14.625" style="15" customWidth="1"/>
    <col min="7964" max="8200" width="9" style="15"/>
    <col min="8201" max="8201" width="14.125" style="15" customWidth="1"/>
    <col min="8202" max="8202" width="14.75" style="15" bestFit="1" customWidth="1"/>
    <col min="8203" max="8203" width="21.375" style="15" bestFit="1" customWidth="1"/>
    <col min="8204" max="8204" width="14.75" style="15" bestFit="1" customWidth="1"/>
    <col min="8205" max="8205" width="21.375" style="15" bestFit="1" customWidth="1"/>
    <col min="8206" max="8206" width="14.75" style="15" bestFit="1" customWidth="1"/>
    <col min="8207" max="8207" width="21.375" style="15" bestFit="1" customWidth="1"/>
    <col min="8208" max="8208" width="14.75" style="15" bestFit="1" customWidth="1"/>
    <col min="8209" max="8209" width="21.375" style="15" bestFit="1" customWidth="1"/>
    <col min="8210" max="8210" width="14.75" style="15" bestFit="1" customWidth="1"/>
    <col min="8211" max="8211" width="21.375" style="15" bestFit="1" customWidth="1"/>
    <col min="8212" max="8212" width="16.625" style="15" bestFit="1" customWidth="1"/>
    <col min="8213" max="8213" width="14.125" style="15" bestFit="1" customWidth="1"/>
    <col min="8214" max="8214" width="16.625" style="15" bestFit="1" customWidth="1"/>
    <col min="8215" max="8215" width="14.125" style="15" bestFit="1" customWidth="1"/>
    <col min="8216" max="8216" width="14.375" style="15" bestFit="1" customWidth="1"/>
    <col min="8217" max="8217" width="14.625" style="15" customWidth="1"/>
    <col min="8218" max="8218" width="13.875" style="15" bestFit="1" customWidth="1"/>
    <col min="8219" max="8219" width="14.625" style="15" customWidth="1"/>
    <col min="8220" max="8456" width="9" style="15"/>
    <col min="8457" max="8457" width="14.125" style="15" customWidth="1"/>
    <col min="8458" max="8458" width="14.75" style="15" bestFit="1" customWidth="1"/>
    <col min="8459" max="8459" width="21.375" style="15" bestFit="1" customWidth="1"/>
    <col min="8460" max="8460" width="14.75" style="15" bestFit="1" customWidth="1"/>
    <col min="8461" max="8461" width="21.375" style="15" bestFit="1" customWidth="1"/>
    <col min="8462" max="8462" width="14.75" style="15" bestFit="1" customWidth="1"/>
    <col min="8463" max="8463" width="21.375" style="15" bestFit="1" customWidth="1"/>
    <col min="8464" max="8464" width="14.75" style="15" bestFit="1" customWidth="1"/>
    <col min="8465" max="8465" width="21.375" style="15" bestFit="1" customWidth="1"/>
    <col min="8466" max="8466" width="14.75" style="15" bestFit="1" customWidth="1"/>
    <col min="8467" max="8467" width="21.375" style="15" bestFit="1" customWidth="1"/>
    <col min="8468" max="8468" width="16.625" style="15" bestFit="1" customWidth="1"/>
    <col min="8469" max="8469" width="14.125" style="15" bestFit="1" customWidth="1"/>
    <col min="8470" max="8470" width="16.625" style="15" bestFit="1" customWidth="1"/>
    <col min="8471" max="8471" width="14.125" style="15" bestFit="1" customWidth="1"/>
    <col min="8472" max="8472" width="14.375" style="15" bestFit="1" customWidth="1"/>
    <col min="8473" max="8473" width="14.625" style="15" customWidth="1"/>
    <col min="8474" max="8474" width="13.875" style="15" bestFit="1" customWidth="1"/>
    <col min="8475" max="8475" width="14.625" style="15" customWidth="1"/>
    <col min="8476" max="8712" width="9" style="15"/>
    <col min="8713" max="8713" width="14.125" style="15" customWidth="1"/>
    <col min="8714" max="8714" width="14.75" style="15" bestFit="1" customWidth="1"/>
    <col min="8715" max="8715" width="21.375" style="15" bestFit="1" customWidth="1"/>
    <col min="8716" max="8716" width="14.75" style="15" bestFit="1" customWidth="1"/>
    <col min="8717" max="8717" width="21.375" style="15" bestFit="1" customWidth="1"/>
    <col min="8718" max="8718" width="14.75" style="15" bestFit="1" customWidth="1"/>
    <col min="8719" max="8719" width="21.375" style="15" bestFit="1" customWidth="1"/>
    <col min="8720" max="8720" width="14.75" style="15" bestFit="1" customWidth="1"/>
    <col min="8721" max="8721" width="21.375" style="15" bestFit="1" customWidth="1"/>
    <col min="8722" max="8722" width="14.75" style="15" bestFit="1" customWidth="1"/>
    <col min="8723" max="8723" width="21.375" style="15" bestFit="1" customWidth="1"/>
    <col min="8724" max="8724" width="16.625" style="15" bestFit="1" customWidth="1"/>
    <col min="8725" max="8725" width="14.125" style="15" bestFit="1" customWidth="1"/>
    <col min="8726" max="8726" width="16.625" style="15" bestFit="1" customWidth="1"/>
    <col min="8727" max="8727" width="14.125" style="15" bestFit="1" customWidth="1"/>
    <col min="8728" max="8728" width="14.375" style="15" bestFit="1" customWidth="1"/>
    <col min="8729" max="8729" width="14.625" style="15" customWidth="1"/>
    <col min="8730" max="8730" width="13.875" style="15" bestFit="1" customWidth="1"/>
    <col min="8731" max="8731" width="14.625" style="15" customWidth="1"/>
    <col min="8732" max="8968" width="9" style="15"/>
    <col min="8969" max="8969" width="14.125" style="15" customWidth="1"/>
    <col min="8970" max="8970" width="14.75" style="15" bestFit="1" customWidth="1"/>
    <col min="8971" max="8971" width="21.375" style="15" bestFit="1" customWidth="1"/>
    <col min="8972" max="8972" width="14.75" style="15" bestFit="1" customWidth="1"/>
    <col min="8973" max="8973" width="21.375" style="15" bestFit="1" customWidth="1"/>
    <col min="8974" max="8974" width="14.75" style="15" bestFit="1" customWidth="1"/>
    <col min="8975" max="8975" width="21.375" style="15" bestFit="1" customWidth="1"/>
    <col min="8976" max="8976" width="14.75" style="15" bestFit="1" customWidth="1"/>
    <col min="8977" max="8977" width="21.375" style="15" bestFit="1" customWidth="1"/>
    <col min="8978" max="8978" width="14.75" style="15" bestFit="1" customWidth="1"/>
    <col min="8979" max="8979" width="21.375" style="15" bestFit="1" customWidth="1"/>
    <col min="8980" max="8980" width="16.625" style="15" bestFit="1" customWidth="1"/>
    <col min="8981" max="8981" width="14.125" style="15" bestFit="1" customWidth="1"/>
    <col min="8982" max="8982" width="16.625" style="15" bestFit="1" customWidth="1"/>
    <col min="8983" max="8983" width="14.125" style="15" bestFit="1" customWidth="1"/>
    <col min="8984" max="8984" width="14.375" style="15" bestFit="1" customWidth="1"/>
    <col min="8985" max="8985" width="14.625" style="15" customWidth="1"/>
    <col min="8986" max="8986" width="13.875" style="15" bestFit="1" customWidth="1"/>
    <col min="8987" max="8987" width="14.625" style="15" customWidth="1"/>
    <col min="8988" max="9224" width="9" style="15"/>
    <col min="9225" max="9225" width="14.125" style="15" customWidth="1"/>
    <col min="9226" max="9226" width="14.75" style="15" bestFit="1" customWidth="1"/>
    <col min="9227" max="9227" width="21.375" style="15" bestFit="1" customWidth="1"/>
    <col min="9228" max="9228" width="14.75" style="15" bestFit="1" customWidth="1"/>
    <col min="9229" max="9229" width="21.375" style="15" bestFit="1" customWidth="1"/>
    <col min="9230" max="9230" width="14.75" style="15" bestFit="1" customWidth="1"/>
    <col min="9231" max="9231" width="21.375" style="15" bestFit="1" customWidth="1"/>
    <col min="9232" max="9232" width="14.75" style="15" bestFit="1" customWidth="1"/>
    <col min="9233" max="9233" width="21.375" style="15" bestFit="1" customWidth="1"/>
    <col min="9234" max="9234" width="14.75" style="15" bestFit="1" customWidth="1"/>
    <col min="9235" max="9235" width="21.375" style="15" bestFit="1" customWidth="1"/>
    <col min="9236" max="9236" width="16.625" style="15" bestFit="1" customWidth="1"/>
    <col min="9237" max="9237" width="14.125" style="15" bestFit="1" customWidth="1"/>
    <col min="9238" max="9238" width="16.625" style="15" bestFit="1" customWidth="1"/>
    <col min="9239" max="9239" width="14.125" style="15" bestFit="1" customWidth="1"/>
    <col min="9240" max="9240" width="14.375" style="15" bestFit="1" customWidth="1"/>
    <col min="9241" max="9241" width="14.625" style="15" customWidth="1"/>
    <col min="9242" max="9242" width="13.875" style="15" bestFit="1" customWidth="1"/>
    <col min="9243" max="9243" width="14.625" style="15" customWidth="1"/>
    <col min="9244" max="9480" width="9" style="15"/>
    <col min="9481" max="9481" width="14.125" style="15" customWidth="1"/>
    <col min="9482" max="9482" width="14.75" style="15" bestFit="1" customWidth="1"/>
    <col min="9483" max="9483" width="21.375" style="15" bestFit="1" customWidth="1"/>
    <col min="9484" max="9484" width="14.75" style="15" bestFit="1" customWidth="1"/>
    <col min="9485" max="9485" width="21.375" style="15" bestFit="1" customWidth="1"/>
    <col min="9486" max="9486" width="14.75" style="15" bestFit="1" customWidth="1"/>
    <col min="9487" max="9487" width="21.375" style="15" bestFit="1" customWidth="1"/>
    <col min="9488" max="9488" width="14.75" style="15" bestFit="1" customWidth="1"/>
    <col min="9489" max="9489" width="21.375" style="15" bestFit="1" customWidth="1"/>
    <col min="9490" max="9490" width="14.75" style="15" bestFit="1" customWidth="1"/>
    <col min="9491" max="9491" width="21.375" style="15" bestFit="1" customWidth="1"/>
    <col min="9492" max="9492" width="16.625" style="15" bestFit="1" customWidth="1"/>
    <col min="9493" max="9493" width="14.125" style="15" bestFit="1" customWidth="1"/>
    <col min="9494" max="9494" width="16.625" style="15" bestFit="1" customWidth="1"/>
    <col min="9495" max="9495" width="14.125" style="15" bestFit="1" customWidth="1"/>
    <col min="9496" max="9496" width="14.375" style="15" bestFit="1" customWidth="1"/>
    <col min="9497" max="9497" width="14.625" style="15" customWidth="1"/>
    <col min="9498" max="9498" width="13.875" style="15" bestFit="1" customWidth="1"/>
    <col min="9499" max="9499" width="14.625" style="15" customWidth="1"/>
    <col min="9500" max="9736" width="9" style="15"/>
    <col min="9737" max="9737" width="14.125" style="15" customWidth="1"/>
    <col min="9738" max="9738" width="14.75" style="15" bestFit="1" customWidth="1"/>
    <col min="9739" max="9739" width="21.375" style="15" bestFit="1" customWidth="1"/>
    <col min="9740" max="9740" width="14.75" style="15" bestFit="1" customWidth="1"/>
    <col min="9741" max="9741" width="21.375" style="15" bestFit="1" customWidth="1"/>
    <col min="9742" max="9742" width="14.75" style="15" bestFit="1" customWidth="1"/>
    <col min="9743" max="9743" width="21.375" style="15" bestFit="1" customWidth="1"/>
    <col min="9744" max="9744" width="14.75" style="15" bestFit="1" customWidth="1"/>
    <col min="9745" max="9745" width="21.375" style="15" bestFit="1" customWidth="1"/>
    <col min="9746" max="9746" width="14.75" style="15" bestFit="1" customWidth="1"/>
    <col min="9747" max="9747" width="21.375" style="15" bestFit="1" customWidth="1"/>
    <col min="9748" max="9748" width="16.625" style="15" bestFit="1" customWidth="1"/>
    <col min="9749" max="9749" width="14.125" style="15" bestFit="1" customWidth="1"/>
    <col min="9750" max="9750" width="16.625" style="15" bestFit="1" customWidth="1"/>
    <col min="9751" max="9751" width="14.125" style="15" bestFit="1" customWidth="1"/>
    <col min="9752" max="9752" width="14.375" style="15" bestFit="1" customWidth="1"/>
    <col min="9753" max="9753" width="14.625" style="15" customWidth="1"/>
    <col min="9754" max="9754" width="13.875" style="15" bestFit="1" customWidth="1"/>
    <col min="9755" max="9755" width="14.625" style="15" customWidth="1"/>
    <col min="9756" max="9992" width="9" style="15"/>
    <col min="9993" max="9993" width="14.125" style="15" customWidth="1"/>
    <col min="9994" max="9994" width="14.75" style="15" bestFit="1" customWidth="1"/>
    <col min="9995" max="9995" width="21.375" style="15" bestFit="1" customWidth="1"/>
    <col min="9996" max="9996" width="14.75" style="15" bestFit="1" customWidth="1"/>
    <col min="9997" max="9997" width="21.375" style="15" bestFit="1" customWidth="1"/>
    <col min="9998" max="9998" width="14.75" style="15" bestFit="1" customWidth="1"/>
    <col min="9999" max="9999" width="21.375" style="15" bestFit="1" customWidth="1"/>
    <col min="10000" max="10000" width="14.75" style="15" bestFit="1" customWidth="1"/>
    <col min="10001" max="10001" width="21.375" style="15" bestFit="1" customWidth="1"/>
    <col min="10002" max="10002" width="14.75" style="15" bestFit="1" customWidth="1"/>
    <col min="10003" max="10003" width="21.375" style="15" bestFit="1" customWidth="1"/>
    <col min="10004" max="10004" width="16.625" style="15" bestFit="1" customWidth="1"/>
    <col min="10005" max="10005" width="14.125" style="15" bestFit="1" customWidth="1"/>
    <col min="10006" max="10006" width="16.625" style="15" bestFit="1" customWidth="1"/>
    <col min="10007" max="10007" width="14.125" style="15" bestFit="1" customWidth="1"/>
    <col min="10008" max="10008" width="14.375" style="15" bestFit="1" customWidth="1"/>
    <col min="10009" max="10009" width="14.625" style="15" customWidth="1"/>
    <col min="10010" max="10010" width="13.875" style="15" bestFit="1" customWidth="1"/>
    <col min="10011" max="10011" width="14.625" style="15" customWidth="1"/>
    <col min="10012" max="10248" width="9" style="15"/>
    <col min="10249" max="10249" width="14.125" style="15" customWidth="1"/>
    <col min="10250" max="10250" width="14.75" style="15" bestFit="1" customWidth="1"/>
    <col min="10251" max="10251" width="21.375" style="15" bestFit="1" customWidth="1"/>
    <col min="10252" max="10252" width="14.75" style="15" bestFit="1" customWidth="1"/>
    <col min="10253" max="10253" width="21.375" style="15" bestFit="1" customWidth="1"/>
    <col min="10254" max="10254" width="14.75" style="15" bestFit="1" customWidth="1"/>
    <col min="10255" max="10255" width="21.375" style="15" bestFit="1" customWidth="1"/>
    <col min="10256" max="10256" width="14.75" style="15" bestFit="1" customWidth="1"/>
    <col min="10257" max="10257" width="21.375" style="15" bestFit="1" customWidth="1"/>
    <col min="10258" max="10258" width="14.75" style="15" bestFit="1" customWidth="1"/>
    <col min="10259" max="10259" width="21.375" style="15" bestFit="1" customWidth="1"/>
    <col min="10260" max="10260" width="16.625" style="15" bestFit="1" customWidth="1"/>
    <col min="10261" max="10261" width="14.125" style="15" bestFit="1" customWidth="1"/>
    <col min="10262" max="10262" width="16.625" style="15" bestFit="1" customWidth="1"/>
    <col min="10263" max="10263" width="14.125" style="15" bestFit="1" customWidth="1"/>
    <col min="10264" max="10264" width="14.375" style="15" bestFit="1" customWidth="1"/>
    <col min="10265" max="10265" width="14.625" style="15" customWidth="1"/>
    <col min="10266" max="10266" width="13.875" style="15" bestFit="1" customWidth="1"/>
    <col min="10267" max="10267" width="14.625" style="15" customWidth="1"/>
    <col min="10268" max="10504" width="9" style="15"/>
    <col min="10505" max="10505" width="14.125" style="15" customWidth="1"/>
    <col min="10506" max="10506" width="14.75" style="15" bestFit="1" customWidth="1"/>
    <col min="10507" max="10507" width="21.375" style="15" bestFit="1" customWidth="1"/>
    <col min="10508" max="10508" width="14.75" style="15" bestFit="1" customWidth="1"/>
    <col min="10509" max="10509" width="21.375" style="15" bestFit="1" customWidth="1"/>
    <col min="10510" max="10510" width="14.75" style="15" bestFit="1" customWidth="1"/>
    <col min="10511" max="10511" width="21.375" style="15" bestFit="1" customWidth="1"/>
    <col min="10512" max="10512" width="14.75" style="15" bestFit="1" customWidth="1"/>
    <col min="10513" max="10513" width="21.375" style="15" bestFit="1" customWidth="1"/>
    <col min="10514" max="10514" width="14.75" style="15" bestFit="1" customWidth="1"/>
    <col min="10515" max="10515" width="21.375" style="15" bestFit="1" customWidth="1"/>
    <col min="10516" max="10516" width="16.625" style="15" bestFit="1" customWidth="1"/>
    <col min="10517" max="10517" width="14.125" style="15" bestFit="1" customWidth="1"/>
    <col min="10518" max="10518" width="16.625" style="15" bestFit="1" customWidth="1"/>
    <col min="10519" max="10519" width="14.125" style="15" bestFit="1" customWidth="1"/>
    <col min="10520" max="10520" width="14.375" style="15" bestFit="1" customWidth="1"/>
    <col min="10521" max="10521" width="14.625" style="15" customWidth="1"/>
    <col min="10522" max="10522" width="13.875" style="15" bestFit="1" customWidth="1"/>
    <col min="10523" max="10523" width="14.625" style="15" customWidth="1"/>
    <col min="10524" max="10760" width="9" style="15"/>
    <col min="10761" max="10761" width="14.125" style="15" customWidth="1"/>
    <col min="10762" max="10762" width="14.75" style="15" bestFit="1" customWidth="1"/>
    <col min="10763" max="10763" width="21.375" style="15" bestFit="1" customWidth="1"/>
    <col min="10764" max="10764" width="14.75" style="15" bestFit="1" customWidth="1"/>
    <col min="10765" max="10765" width="21.375" style="15" bestFit="1" customWidth="1"/>
    <col min="10766" max="10766" width="14.75" style="15" bestFit="1" customWidth="1"/>
    <col min="10767" max="10767" width="21.375" style="15" bestFit="1" customWidth="1"/>
    <col min="10768" max="10768" width="14.75" style="15" bestFit="1" customWidth="1"/>
    <col min="10769" max="10769" width="21.375" style="15" bestFit="1" customWidth="1"/>
    <col min="10770" max="10770" width="14.75" style="15" bestFit="1" customWidth="1"/>
    <col min="10771" max="10771" width="21.375" style="15" bestFit="1" customWidth="1"/>
    <col min="10772" max="10772" width="16.625" style="15" bestFit="1" customWidth="1"/>
    <col min="10773" max="10773" width="14.125" style="15" bestFit="1" customWidth="1"/>
    <col min="10774" max="10774" width="16.625" style="15" bestFit="1" customWidth="1"/>
    <col min="10775" max="10775" width="14.125" style="15" bestFit="1" customWidth="1"/>
    <col min="10776" max="10776" width="14.375" style="15" bestFit="1" customWidth="1"/>
    <col min="10777" max="10777" width="14.625" style="15" customWidth="1"/>
    <col min="10778" max="10778" width="13.875" style="15" bestFit="1" customWidth="1"/>
    <col min="10779" max="10779" width="14.625" style="15" customWidth="1"/>
    <col min="10780" max="11016" width="9" style="15"/>
    <col min="11017" max="11017" width="14.125" style="15" customWidth="1"/>
    <col min="11018" max="11018" width="14.75" style="15" bestFit="1" customWidth="1"/>
    <col min="11019" max="11019" width="21.375" style="15" bestFit="1" customWidth="1"/>
    <col min="11020" max="11020" width="14.75" style="15" bestFit="1" customWidth="1"/>
    <col min="11021" max="11021" width="21.375" style="15" bestFit="1" customWidth="1"/>
    <col min="11022" max="11022" width="14.75" style="15" bestFit="1" customWidth="1"/>
    <col min="11023" max="11023" width="21.375" style="15" bestFit="1" customWidth="1"/>
    <col min="11024" max="11024" width="14.75" style="15" bestFit="1" customWidth="1"/>
    <col min="11025" max="11025" width="21.375" style="15" bestFit="1" customWidth="1"/>
    <col min="11026" max="11026" width="14.75" style="15" bestFit="1" customWidth="1"/>
    <col min="11027" max="11027" width="21.375" style="15" bestFit="1" customWidth="1"/>
    <col min="11028" max="11028" width="16.625" style="15" bestFit="1" customWidth="1"/>
    <col min="11029" max="11029" width="14.125" style="15" bestFit="1" customWidth="1"/>
    <col min="11030" max="11030" width="16.625" style="15" bestFit="1" customWidth="1"/>
    <col min="11031" max="11031" width="14.125" style="15" bestFit="1" customWidth="1"/>
    <col min="11032" max="11032" width="14.375" style="15" bestFit="1" customWidth="1"/>
    <col min="11033" max="11033" width="14.625" style="15" customWidth="1"/>
    <col min="11034" max="11034" width="13.875" style="15" bestFit="1" customWidth="1"/>
    <col min="11035" max="11035" width="14.625" style="15" customWidth="1"/>
    <col min="11036" max="11272" width="9" style="15"/>
    <col min="11273" max="11273" width="14.125" style="15" customWidth="1"/>
    <col min="11274" max="11274" width="14.75" style="15" bestFit="1" customWidth="1"/>
    <col min="11275" max="11275" width="21.375" style="15" bestFit="1" customWidth="1"/>
    <col min="11276" max="11276" width="14.75" style="15" bestFit="1" customWidth="1"/>
    <col min="11277" max="11277" width="21.375" style="15" bestFit="1" customWidth="1"/>
    <col min="11278" max="11278" width="14.75" style="15" bestFit="1" customWidth="1"/>
    <col min="11279" max="11279" width="21.375" style="15" bestFit="1" customWidth="1"/>
    <col min="11280" max="11280" width="14.75" style="15" bestFit="1" customWidth="1"/>
    <col min="11281" max="11281" width="21.375" style="15" bestFit="1" customWidth="1"/>
    <col min="11282" max="11282" width="14.75" style="15" bestFit="1" customWidth="1"/>
    <col min="11283" max="11283" width="21.375" style="15" bestFit="1" customWidth="1"/>
    <col min="11284" max="11284" width="16.625" style="15" bestFit="1" customWidth="1"/>
    <col min="11285" max="11285" width="14.125" style="15" bestFit="1" customWidth="1"/>
    <col min="11286" max="11286" width="16.625" style="15" bestFit="1" customWidth="1"/>
    <col min="11287" max="11287" width="14.125" style="15" bestFit="1" customWidth="1"/>
    <col min="11288" max="11288" width="14.375" style="15" bestFit="1" customWidth="1"/>
    <col min="11289" max="11289" width="14.625" style="15" customWidth="1"/>
    <col min="11290" max="11290" width="13.875" style="15" bestFit="1" customWidth="1"/>
    <col min="11291" max="11291" width="14.625" style="15" customWidth="1"/>
    <col min="11292" max="11528" width="9" style="15"/>
    <col min="11529" max="11529" width="14.125" style="15" customWidth="1"/>
    <col min="11530" max="11530" width="14.75" style="15" bestFit="1" customWidth="1"/>
    <col min="11531" max="11531" width="21.375" style="15" bestFit="1" customWidth="1"/>
    <col min="11532" max="11532" width="14.75" style="15" bestFit="1" customWidth="1"/>
    <col min="11533" max="11533" width="21.375" style="15" bestFit="1" customWidth="1"/>
    <col min="11534" max="11534" width="14.75" style="15" bestFit="1" customWidth="1"/>
    <col min="11535" max="11535" width="21.375" style="15" bestFit="1" customWidth="1"/>
    <col min="11536" max="11536" width="14.75" style="15" bestFit="1" customWidth="1"/>
    <col min="11537" max="11537" width="21.375" style="15" bestFit="1" customWidth="1"/>
    <col min="11538" max="11538" width="14.75" style="15" bestFit="1" customWidth="1"/>
    <col min="11539" max="11539" width="21.375" style="15" bestFit="1" customWidth="1"/>
    <col min="11540" max="11540" width="16.625" style="15" bestFit="1" customWidth="1"/>
    <col min="11541" max="11541" width="14.125" style="15" bestFit="1" customWidth="1"/>
    <col min="11542" max="11542" width="16.625" style="15" bestFit="1" customWidth="1"/>
    <col min="11543" max="11543" width="14.125" style="15" bestFit="1" customWidth="1"/>
    <col min="11544" max="11544" width="14.375" style="15" bestFit="1" customWidth="1"/>
    <col min="11545" max="11545" width="14.625" style="15" customWidth="1"/>
    <col min="11546" max="11546" width="13.875" style="15" bestFit="1" customWidth="1"/>
    <col min="11547" max="11547" width="14.625" style="15" customWidth="1"/>
    <col min="11548" max="11784" width="9" style="15"/>
    <col min="11785" max="11785" width="14.125" style="15" customWidth="1"/>
    <col min="11786" max="11786" width="14.75" style="15" bestFit="1" customWidth="1"/>
    <col min="11787" max="11787" width="21.375" style="15" bestFit="1" customWidth="1"/>
    <col min="11788" max="11788" width="14.75" style="15" bestFit="1" customWidth="1"/>
    <col min="11789" max="11789" width="21.375" style="15" bestFit="1" customWidth="1"/>
    <col min="11790" max="11790" width="14.75" style="15" bestFit="1" customWidth="1"/>
    <col min="11791" max="11791" width="21.375" style="15" bestFit="1" customWidth="1"/>
    <col min="11792" max="11792" width="14.75" style="15" bestFit="1" customWidth="1"/>
    <col min="11793" max="11793" width="21.375" style="15" bestFit="1" customWidth="1"/>
    <col min="11794" max="11794" width="14.75" style="15" bestFit="1" customWidth="1"/>
    <col min="11795" max="11795" width="21.375" style="15" bestFit="1" customWidth="1"/>
    <col min="11796" max="11796" width="16.625" style="15" bestFit="1" customWidth="1"/>
    <col min="11797" max="11797" width="14.125" style="15" bestFit="1" customWidth="1"/>
    <col min="11798" max="11798" width="16.625" style="15" bestFit="1" customWidth="1"/>
    <col min="11799" max="11799" width="14.125" style="15" bestFit="1" customWidth="1"/>
    <col min="11800" max="11800" width="14.375" style="15" bestFit="1" customWidth="1"/>
    <col min="11801" max="11801" width="14.625" style="15" customWidth="1"/>
    <col min="11802" max="11802" width="13.875" style="15" bestFit="1" customWidth="1"/>
    <col min="11803" max="11803" width="14.625" style="15" customWidth="1"/>
    <col min="11804" max="12040" width="9" style="15"/>
    <col min="12041" max="12041" width="14.125" style="15" customWidth="1"/>
    <col min="12042" max="12042" width="14.75" style="15" bestFit="1" customWidth="1"/>
    <col min="12043" max="12043" width="21.375" style="15" bestFit="1" customWidth="1"/>
    <col min="12044" max="12044" width="14.75" style="15" bestFit="1" customWidth="1"/>
    <col min="12045" max="12045" width="21.375" style="15" bestFit="1" customWidth="1"/>
    <col min="12046" max="12046" width="14.75" style="15" bestFit="1" customWidth="1"/>
    <col min="12047" max="12047" width="21.375" style="15" bestFit="1" customWidth="1"/>
    <col min="12048" max="12048" width="14.75" style="15" bestFit="1" customWidth="1"/>
    <col min="12049" max="12049" width="21.375" style="15" bestFit="1" customWidth="1"/>
    <col min="12050" max="12050" width="14.75" style="15" bestFit="1" customWidth="1"/>
    <col min="12051" max="12051" width="21.375" style="15" bestFit="1" customWidth="1"/>
    <col min="12052" max="12052" width="16.625" style="15" bestFit="1" customWidth="1"/>
    <col min="12053" max="12053" width="14.125" style="15" bestFit="1" customWidth="1"/>
    <col min="12054" max="12054" width="16.625" style="15" bestFit="1" customWidth="1"/>
    <col min="12055" max="12055" width="14.125" style="15" bestFit="1" customWidth="1"/>
    <col min="12056" max="12056" width="14.375" style="15" bestFit="1" customWidth="1"/>
    <col min="12057" max="12057" width="14.625" style="15" customWidth="1"/>
    <col min="12058" max="12058" width="13.875" style="15" bestFit="1" customWidth="1"/>
    <col min="12059" max="12059" width="14.625" style="15" customWidth="1"/>
    <col min="12060" max="12296" width="9" style="15"/>
    <col min="12297" max="12297" width="14.125" style="15" customWidth="1"/>
    <col min="12298" max="12298" width="14.75" style="15" bestFit="1" customWidth="1"/>
    <col min="12299" max="12299" width="21.375" style="15" bestFit="1" customWidth="1"/>
    <col min="12300" max="12300" width="14.75" style="15" bestFit="1" customWidth="1"/>
    <col min="12301" max="12301" width="21.375" style="15" bestFit="1" customWidth="1"/>
    <col min="12302" max="12302" width="14.75" style="15" bestFit="1" customWidth="1"/>
    <col min="12303" max="12303" width="21.375" style="15" bestFit="1" customWidth="1"/>
    <col min="12304" max="12304" width="14.75" style="15" bestFit="1" customWidth="1"/>
    <col min="12305" max="12305" width="21.375" style="15" bestFit="1" customWidth="1"/>
    <col min="12306" max="12306" width="14.75" style="15" bestFit="1" customWidth="1"/>
    <col min="12307" max="12307" width="21.375" style="15" bestFit="1" customWidth="1"/>
    <col min="12308" max="12308" width="16.625" style="15" bestFit="1" customWidth="1"/>
    <col min="12309" max="12309" width="14.125" style="15" bestFit="1" customWidth="1"/>
    <col min="12310" max="12310" width="16.625" style="15" bestFit="1" customWidth="1"/>
    <col min="12311" max="12311" width="14.125" style="15" bestFit="1" customWidth="1"/>
    <col min="12312" max="12312" width="14.375" style="15" bestFit="1" customWidth="1"/>
    <col min="12313" max="12313" width="14.625" style="15" customWidth="1"/>
    <col min="12314" max="12314" width="13.875" style="15" bestFit="1" customWidth="1"/>
    <col min="12315" max="12315" width="14.625" style="15" customWidth="1"/>
    <col min="12316" max="12552" width="9" style="15"/>
    <col min="12553" max="12553" width="14.125" style="15" customWidth="1"/>
    <col min="12554" max="12554" width="14.75" style="15" bestFit="1" customWidth="1"/>
    <col min="12555" max="12555" width="21.375" style="15" bestFit="1" customWidth="1"/>
    <col min="12556" max="12556" width="14.75" style="15" bestFit="1" customWidth="1"/>
    <col min="12557" max="12557" width="21.375" style="15" bestFit="1" customWidth="1"/>
    <col min="12558" max="12558" width="14.75" style="15" bestFit="1" customWidth="1"/>
    <col min="12559" max="12559" width="21.375" style="15" bestFit="1" customWidth="1"/>
    <col min="12560" max="12560" width="14.75" style="15" bestFit="1" customWidth="1"/>
    <col min="12561" max="12561" width="21.375" style="15" bestFit="1" customWidth="1"/>
    <col min="12562" max="12562" width="14.75" style="15" bestFit="1" customWidth="1"/>
    <col min="12563" max="12563" width="21.375" style="15" bestFit="1" customWidth="1"/>
    <col min="12564" max="12564" width="16.625" style="15" bestFit="1" customWidth="1"/>
    <col min="12565" max="12565" width="14.125" style="15" bestFit="1" customWidth="1"/>
    <col min="12566" max="12566" width="16.625" style="15" bestFit="1" customWidth="1"/>
    <col min="12567" max="12567" width="14.125" style="15" bestFit="1" customWidth="1"/>
    <col min="12568" max="12568" width="14.375" style="15" bestFit="1" customWidth="1"/>
    <col min="12569" max="12569" width="14.625" style="15" customWidth="1"/>
    <col min="12570" max="12570" width="13.875" style="15" bestFit="1" customWidth="1"/>
    <col min="12571" max="12571" width="14.625" style="15" customWidth="1"/>
    <col min="12572" max="12808" width="9" style="15"/>
    <col min="12809" max="12809" width="14.125" style="15" customWidth="1"/>
    <col min="12810" max="12810" width="14.75" style="15" bestFit="1" customWidth="1"/>
    <col min="12811" max="12811" width="21.375" style="15" bestFit="1" customWidth="1"/>
    <col min="12812" max="12812" width="14.75" style="15" bestFit="1" customWidth="1"/>
    <col min="12813" max="12813" width="21.375" style="15" bestFit="1" customWidth="1"/>
    <col min="12814" max="12814" width="14.75" style="15" bestFit="1" customWidth="1"/>
    <col min="12815" max="12815" width="21.375" style="15" bestFit="1" customWidth="1"/>
    <col min="12816" max="12816" width="14.75" style="15" bestFit="1" customWidth="1"/>
    <col min="12817" max="12817" width="21.375" style="15" bestFit="1" customWidth="1"/>
    <col min="12818" max="12818" width="14.75" style="15" bestFit="1" customWidth="1"/>
    <col min="12819" max="12819" width="21.375" style="15" bestFit="1" customWidth="1"/>
    <col min="12820" max="12820" width="16.625" style="15" bestFit="1" customWidth="1"/>
    <col min="12821" max="12821" width="14.125" style="15" bestFit="1" customWidth="1"/>
    <col min="12822" max="12822" width="16.625" style="15" bestFit="1" customWidth="1"/>
    <col min="12823" max="12823" width="14.125" style="15" bestFit="1" customWidth="1"/>
    <col min="12824" max="12824" width="14.375" style="15" bestFit="1" customWidth="1"/>
    <col min="12825" max="12825" width="14.625" style="15" customWidth="1"/>
    <col min="12826" max="12826" width="13.875" style="15" bestFit="1" customWidth="1"/>
    <col min="12827" max="12827" width="14.625" style="15" customWidth="1"/>
    <col min="12828" max="13064" width="9" style="15"/>
    <col min="13065" max="13065" width="14.125" style="15" customWidth="1"/>
    <col min="13066" max="13066" width="14.75" style="15" bestFit="1" customWidth="1"/>
    <col min="13067" max="13067" width="21.375" style="15" bestFit="1" customWidth="1"/>
    <col min="13068" max="13068" width="14.75" style="15" bestFit="1" customWidth="1"/>
    <col min="13069" max="13069" width="21.375" style="15" bestFit="1" customWidth="1"/>
    <col min="13070" max="13070" width="14.75" style="15" bestFit="1" customWidth="1"/>
    <col min="13071" max="13071" width="21.375" style="15" bestFit="1" customWidth="1"/>
    <col min="13072" max="13072" width="14.75" style="15" bestFit="1" customWidth="1"/>
    <col min="13073" max="13073" width="21.375" style="15" bestFit="1" customWidth="1"/>
    <col min="13074" max="13074" width="14.75" style="15" bestFit="1" customWidth="1"/>
    <col min="13075" max="13075" width="21.375" style="15" bestFit="1" customWidth="1"/>
    <col min="13076" max="13076" width="16.625" style="15" bestFit="1" customWidth="1"/>
    <col min="13077" max="13077" width="14.125" style="15" bestFit="1" customWidth="1"/>
    <col min="13078" max="13078" width="16.625" style="15" bestFit="1" customWidth="1"/>
    <col min="13079" max="13079" width="14.125" style="15" bestFit="1" customWidth="1"/>
    <col min="13080" max="13080" width="14.375" style="15" bestFit="1" customWidth="1"/>
    <col min="13081" max="13081" width="14.625" style="15" customWidth="1"/>
    <col min="13082" max="13082" width="13.875" style="15" bestFit="1" customWidth="1"/>
    <col min="13083" max="13083" width="14.625" style="15" customWidth="1"/>
    <col min="13084" max="13320" width="9" style="15"/>
    <col min="13321" max="13321" width="14.125" style="15" customWidth="1"/>
    <col min="13322" max="13322" width="14.75" style="15" bestFit="1" customWidth="1"/>
    <col min="13323" max="13323" width="21.375" style="15" bestFit="1" customWidth="1"/>
    <col min="13324" max="13324" width="14.75" style="15" bestFit="1" customWidth="1"/>
    <col min="13325" max="13325" width="21.375" style="15" bestFit="1" customWidth="1"/>
    <col min="13326" max="13326" width="14.75" style="15" bestFit="1" customWidth="1"/>
    <col min="13327" max="13327" width="21.375" style="15" bestFit="1" customWidth="1"/>
    <col min="13328" max="13328" width="14.75" style="15" bestFit="1" customWidth="1"/>
    <col min="13329" max="13329" width="21.375" style="15" bestFit="1" customWidth="1"/>
    <col min="13330" max="13330" width="14.75" style="15" bestFit="1" customWidth="1"/>
    <col min="13331" max="13331" width="21.375" style="15" bestFit="1" customWidth="1"/>
    <col min="13332" max="13332" width="16.625" style="15" bestFit="1" customWidth="1"/>
    <col min="13333" max="13333" width="14.125" style="15" bestFit="1" customWidth="1"/>
    <col min="13334" max="13334" width="16.625" style="15" bestFit="1" customWidth="1"/>
    <col min="13335" max="13335" width="14.125" style="15" bestFit="1" customWidth="1"/>
    <col min="13336" max="13336" width="14.375" style="15" bestFit="1" customWidth="1"/>
    <col min="13337" max="13337" width="14.625" style="15" customWidth="1"/>
    <col min="13338" max="13338" width="13.875" style="15" bestFit="1" customWidth="1"/>
    <col min="13339" max="13339" width="14.625" style="15" customWidth="1"/>
    <col min="13340" max="13576" width="9" style="15"/>
    <col min="13577" max="13577" width="14.125" style="15" customWidth="1"/>
    <col min="13578" max="13578" width="14.75" style="15" bestFit="1" customWidth="1"/>
    <col min="13579" max="13579" width="21.375" style="15" bestFit="1" customWidth="1"/>
    <col min="13580" max="13580" width="14.75" style="15" bestFit="1" customWidth="1"/>
    <col min="13581" max="13581" width="21.375" style="15" bestFit="1" customWidth="1"/>
    <col min="13582" max="13582" width="14.75" style="15" bestFit="1" customWidth="1"/>
    <col min="13583" max="13583" width="21.375" style="15" bestFit="1" customWidth="1"/>
    <col min="13584" max="13584" width="14.75" style="15" bestFit="1" customWidth="1"/>
    <col min="13585" max="13585" width="21.375" style="15" bestFit="1" customWidth="1"/>
    <col min="13586" max="13586" width="14.75" style="15" bestFit="1" customWidth="1"/>
    <col min="13587" max="13587" width="21.375" style="15" bestFit="1" customWidth="1"/>
    <col min="13588" max="13588" width="16.625" style="15" bestFit="1" customWidth="1"/>
    <col min="13589" max="13589" width="14.125" style="15" bestFit="1" customWidth="1"/>
    <col min="13590" max="13590" width="16.625" style="15" bestFit="1" customWidth="1"/>
    <col min="13591" max="13591" width="14.125" style="15" bestFit="1" customWidth="1"/>
    <col min="13592" max="13592" width="14.375" style="15" bestFit="1" customWidth="1"/>
    <col min="13593" max="13593" width="14.625" style="15" customWidth="1"/>
    <col min="13594" max="13594" width="13.875" style="15" bestFit="1" customWidth="1"/>
    <col min="13595" max="13595" width="14.625" style="15" customWidth="1"/>
    <col min="13596" max="13832" width="9" style="15"/>
    <col min="13833" max="13833" width="14.125" style="15" customWidth="1"/>
    <col min="13834" max="13834" width="14.75" style="15" bestFit="1" customWidth="1"/>
    <col min="13835" max="13835" width="21.375" style="15" bestFit="1" customWidth="1"/>
    <col min="13836" max="13836" width="14.75" style="15" bestFit="1" customWidth="1"/>
    <col min="13837" max="13837" width="21.375" style="15" bestFit="1" customWidth="1"/>
    <col min="13838" max="13838" width="14.75" style="15" bestFit="1" customWidth="1"/>
    <col min="13839" max="13839" width="21.375" style="15" bestFit="1" customWidth="1"/>
    <col min="13840" max="13840" width="14.75" style="15" bestFit="1" customWidth="1"/>
    <col min="13841" max="13841" width="21.375" style="15" bestFit="1" customWidth="1"/>
    <col min="13842" max="13842" width="14.75" style="15" bestFit="1" customWidth="1"/>
    <col min="13843" max="13843" width="21.375" style="15" bestFit="1" customWidth="1"/>
    <col min="13844" max="13844" width="16.625" style="15" bestFit="1" customWidth="1"/>
    <col min="13845" max="13845" width="14.125" style="15" bestFit="1" customWidth="1"/>
    <col min="13846" max="13846" width="16.625" style="15" bestFit="1" customWidth="1"/>
    <col min="13847" max="13847" width="14.125" style="15" bestFit="1" customWidth="1"/>
    <col min="13848" max="13848" width="14.375" style="15" bestFit="1" customWidth="1"/>
    <col min="13849" max="13849" width="14.625" style="15" customWidth="1"/>
    <col min="13850" max="13850" width="13.875" style="15" bestFit="1" customWidth="1"/>
    <col min="13851" max="13851" width="14.625" style="15" customWidth="1"/>
    <col min="13852" max="14088" width="9" style="15"/>
    <col min="14089" max="14089" width="14.125" style="15" customWidth="1"/>
    <col min="14090" max="14090" width="14.75" style="15" bestFit="1" customWidth="1"/>
    <col min="14091" max="14091" width="21.375" style="15" bestFit="1" customWidth="1"/>
    <col min="14092" max="14092" width="14.75" style="15" bestFit="1" customWidth="1"/>
    <col min="14093" max="14093" width="21.375" style="15" bestFit="1" customWidth="1"/>
    <col min="14094" max="14094" width="14.75" style="15" bestFit="1" customWidth="1"/>
    <col min="14095" max="14095" width="21.375" style="15" bestFit="1" customWidth="1"/>
    <col min="14096" max="14096" width="14.75" style="15" bestFit="1" customWidth="1"/>
    <col min="14097" max="14097" width="21.375" style="15" bestFit="1" customWidth="1"/>
    <col min="14098" max="14098" width="14.75" style="15" bestFit="1" customWidth="1"/>
    <col min="14099" max="14099" width="21.375" style="15" bestFit="1" customWidth="1"/>
    <col min="14100" max="14100" width="16.625" style="15" bestFit="1" customWidth="1"/>
    <col min="14101" max="14101" width="14.125" style="15" bestFit="1" customWidth="1"/>
    <col min="14102" max="14102" width="16.625" style="15" bestFit="1" customWidth="1"/>
    <col min="14103" max="14103" width="14.125" style="15" bestFit="1" customWidth="1"/>
    <col min="14104" max="14104" width="14.375" style="15" bestFit="1" customWidth="1"/>
    <col min="14105" max="14105" width="14.625" style="15" customWidth="1"/>
    <col min="14106" max="14106" width="13.875" style="15" bestFit="1" customWidth="1"/>
    <col min="14107" max="14107" width="14.625" style="15" customWidth="1"/>
    <col min="14108" max="14344" width="9" style="15"/>
    <col min="14345" max="14345" width="14.125" style="15" customWidth="1"/>
    <col min="14346" max="14346" width="14.75" style="15" bestFit="1" customWidth="1"/>
    <col min="14347" max="14347" width="21.375" style="15" bestFit="1" customWidth="1"/>
    <col min="14348" max="14348" width="14.75" style="15" bestFit="1" customWidth="1"/>
    <col min="14349" max="14349" width="21.375" style="15" bestFit="1" customWidth="1"/>
    <col min="14350" max="14350" width="14.75" style="15" bestFit="1" customWidth="1"/>
    <col min="14351" max="14351" width="21.375" style="15" bestFit="1" customWidth="1"/>
    <col min="14352" max="14352" width="14.75" style="15" bestFit="1" customWidth="1"/>
    <col min="14353" max="14353" width="21.375" style="15" bestFit="1" customWidth="1"/>
    <col min="14354" max="14354" width="14.75" style="15" bestFit="1" customWidth="1"/>
    <col min="14355" max="14355" width="21.375" style="15" bestFit="1" customWidth="1"/>
    <col min="14356" max="14356" width="16.625" style="15" bestFit="1" customWidth="1"/>
    <col min="14357" max="14357" width="14.125" style="15" bestFit="1" customWidth="1"/>
    <col min="14358" max="14358" width="16.625" style="15" bestFit="1" customWidth="1"/>
    <col min="14359" max="14359" width="14.125" style="15" bestFit="1" customWidth="1"/>
    <col min="14360" max="14360" width="14.375" style="15" bestFit="1" customWidth="1"/>
    <col min="14361" max="14361" width="14.625" style="15" customWidth="1"/>
    <col min="14362" max="14362" width="13.875" style="15" bestFit="1" customWidth="1"/>
    <col min="14363" max="14363" width="14.625" style="15" customWidth="1"/>
    <col min="14364" max="14600" width="9" style="15"/>
    <col min="14601" max="14601" width="14.125" style="15" customWidth="1"/>
    <col min="14602" max="14602" width="14.75" style="15" bestFit="1" customWidth="1"/>
    <col min="14603" max="14603" width="21.375" style="15" bestFit="1" customWidth="1"/>
    <col min="14604" max="14604" width="14.75" style="15" bestFit="1" customWidth="1"/>
    <col min="14605" max="14605" width="21.375" style="15" bestFit="1" customWidth="1"/>
    <col min="14606" max="14606" width="14.75" style="15" bestFit="1" customWidth="1"/>
    <col min="14607" max="14607" width="21.375" style="15" bestFit="1" customWidth="1"/>
    <col min="14608" max="14608" width="14.75" style="15" bestFit="1" customWidth="1"/>
    <col min="14609" max="14609" width="21.375" style="15" bestFit="1" customWidth="1"/>
    <col min="14610" max="14610" width="14.75" style="15" bestFit="1" customWidth="1"/>
    <col min="14611" max="14611" width="21.375" style="15" bestFit="1" customWidth="1"/>
    <col min="14612" max="14612" width="16.625" style="15" bestFit="1" customWidth="1"/>
    <col min="14613" max="14613" width="14.125" style="15" bestFit="1" customWidth="1"/>
    <col min="14614" max="14614" width="16.625" style="15" bestFit="1" customWidth="1"/>
    <col min="14615" max="14615" width="14.125" style="15" bestFit="1" customWidth="1"/>
    <col min="14616" max="14616" width="14.375" style="15" bestFit="1" customWidth="1"/>
    <col min="14617" max="14617" width="14.625" style="15" customWidth="1"/>
    <col min="14618" max="14618" width="13.875" style="15" bestFit="1" customWidth="1"/>
    <col min="14619" max="14619" width="14.625" style="15" customWidth="1"/>
    <col min="14620" max="14856" width="9" style="15"/>
    <col min="14857" max="14857" width="14.125" style="15" customWidth="1"/>
    <col min="14858" max="14858" width="14.75" style="15" bestFit="1" customWidth="1"/>
    <col min="14859" max="14859" width="21.375" style="15" bestFit="1" customWidth="1"/>
    <col min="14860" max="14860" width="14.75" style="15" bestFit="1" customWidth="1"/>
    <col min="14861" max="14861" width="21.375" style="15" bestFit="1" customWidth="1"/>
    <col min="14862" max="14862" width="14.75" style="15" bestFit="1" customWidth="1"/>
    <col min="14863" max="14863" width="21.375" style="15" bestFit="1" customWidth="1"/>
    <col min="14864" max="14864" width="14.75" style="15" bestFit="1" customWidth="1"/>
    <col min="14865" max="14865" width="21.375" style="15" bestFit="1" customWidth="1"/>
    <col min="14866" max="14866" width="14.75" style="15" bestFit="1" customWidth="1"/>
    <col min="14867" max="14867" width="21.375" style="15" bestFit="1" customWidth="1"/>
    <col min="14868" max="14868" width="16.625" style="15" bestFit="1" customWidth="1"/>
    <col min="14869" max="14869" width="14.125" style="15" bestFit="1" customWidth="1"/>
    <col min="14870" max="14870" width="16.625" style="15" bestFit="1" customWidth="1"/>
    <col min="14871" max="14871" width="14.125" style="15" bestFit="1" customWidth="1"/>
    <col min="14872" max="14872" width="14.375" style="15" bestFit="1" customWidth="1"/>
    <col min="14873" max="14873" width="14.625" style="15" customWidth="1"/>
    <col min="14874" max="14874" width="13.875" style="15" bestFit="1" customWidth="1"/>
    <col min="14875" max="14875" width="14.625" style="15" customWidth="1"/>
    <col min="14876" max="15112" width="9" style="15"/>
    <col min="15113" max="15113" width="14.125" style="15" customWidth="1"/>
    <col min="15114" max="15114" width="14.75" style="15" bestFit="1" customWidth="1"/>
    <col min="15115" max="15115" width="21.375" style="15" bestFit="1" customWidth="1"/>
    <col min="15116" max="15116" width="14.75" style="15" bestFit="1" customWidth="1"/>
    <col min="15117" max="15117" width="21.375" style="15" bestFit="1" customWidth="1"/>
    <col min="15118" max="15118" width="14.75" style="15" bestFit="1" customWidth="1"/>
    <col min="15119" max="15119" width="21.375" style="15" bestFit="1" customWidth="1"/>
    <col min="15120" max="15120" width="14.75" style="15" bestFit="1" customWidth="1"/>
    <col min="15121" max="15121" width="21.375" style="15" bestFit="1" customWidth="1"/>
    <col min="15122" max="15122" width="14.75" style="15" bestFit="1" customWidth="1"/>
    <col min="15123" max="15123" width="21.375" style="15" bestFit="1" customWidth="1"/>
    <col min="15124" max="15124" width="16.625" style="15" bestFit="1" customWidth="1"/>
    <col min="15125" max="15125" width="14.125" style="15" bestFit="1" customWidth="1"/>
    <col min="15126" max="15126" width="16.625" style="15" bestFit="1" customWidth="1"/>
    <col min="15127" max="15127" width="14.125" style="15" bestFit="1" customWidth="1"/>
    <col min="15128" max="15128" width="14.375" style="15" bestFit="1" customWidth="1"/>
    <col min="15129" max="15129" width="14.625" style="15" customWidth="1"/>
    <col min="15130" max="15130" width="13.875" style="15" bestFit="1" customWidth="1"/>
    <col min="15131" max="15131" width="14.625" style="15" customWidth="1"/>
    <col min="15132" max="15368" width="9" style="15"/>
    <col min="15369" max="15369" width="14.125" style="15" customWidth="1"/>
    <col min="15370" max="15370" width="14.75" style="15" bestFit="1" customWidth="1"/>
    <col min="15371" max="15371" width="21.375" style="15" bestFit="1" customWidth="1"/>
    <col min="15372" max="15372" width="14.75" style="15" bestFit="1" customWidth="1"/>
    <col min="15373" max="15373" width="21.375" style="15" bestFit="1" customWidth="1"/>
    <col min="15374" max="15374" width="14.75" style="15" bestFit="1" customWidth="1"/>
    <col min="15375" max="15375" width="21.375" style="15" bestFit="1" customWidth="1"/>
    <col min="15376" max="15376" width="14.75" style="15" bestFit="1" customWidth="1"/>
    <col min="15377" max="15377" width="21.375" style="15" bestFit="1" customWidth="1"/>
    <col min="15378" max="15378" width="14.75" style="15" bestFit="1" customWidth="1"/>
    <col min="15379" max="15379" width="21.375" style="15" bestFit="1" customWidth="1"/>
    <col min="15380" max="15380" width="16.625" style="15" bestFit="1" customWidth="1"/>
    <col min="15381" max="15381" width="14.125" style="15" bestFit="1" customWidth="1"/>
    <col min="15382" max="15382" width="16.625" style="15" bestFit="1" customWidth="1"/>
    <col min="15383" max="15383" width="14.125" style="15" bestFit="1" customWidth="1"/>
    <col min="15384" max="15384" width="14.375" style="15" bestFit="1" customWidth="1"/>
    <col min="15385" max="15385" width="14.625" style="15" customWidth="1"/>
    <col min="15386" max="15386" width="13.875" style="15" bestFit="1" customWidth="1"/>
    <col min="15387" max="15387" width="14.625" style="15" customWidth="1"/>
    <col min="15388" max="15624" width="9" style="15"/>
    <col min="15625" max="15625" width="14.125" style="15" customWidth="1"/>
    <col min="15626" max="15626" width="14.75" style="15" bestFit="1" customWidth="1"/>
    <col min="15627" max="15627" width="21.375" style="15" bestFit="1" customWidth="1"/>
    <col min="15628" max="15628" width="14.75" style="15" bestFit="1" customWidth="1"/>
    <col min="15629" max="15629" width="21.375" style="15" bestFit="1" customWidth="1"/>
    <col min="15630" max="15630" width="14.75" style="15" bestFit="1" customWidth="1"/>
    <col min="15631" max="15631" width="21.375" style="15" bestFit="1" customWidth="1"/>
    <col min="15632" max="15632" width="14.75" style="15" bestFit="1" customWidth="1"/>
    <col min="15633" max="15633" width="21.375" style="15" bestFit="1" customWidth="1"/>
    <col min="15634" max="15634" width="14.75" style="15" bestFit="1" customWidth="1"/>
    <col min="15635" max="15635" width="21.375" style="15" bestFit="1" customWidth="1"/>
    <col min="15636" max="15636" width="16.625" style="15" bestFit="1" customWidth="1"/>
    <col min="15637" max="15637" width="14.125" style="15" bestFit="1" customWidth="1"/>
    <col min="15638" max="15638" width="16.625" style="15" bestFit="1" customWidth="1"/>
    <col min="15639" max="15639" width="14.125" style="15" bestFit="1" customWidth="1"/>
    <col min="15640" max="15640" width="14.375" style="15" bestFit="1" customWidth="1"/>
    <col min="15641" max="15641" width="14.625" style="15" customWidth="1"/>
    <col min="15642" max="15642" width="13.875" style="15" bestFit="1" customWidth="1"/>
    <col min="15643" max="15643" width="14.625" style="15" customWidth="1"/>
    <col min="15644" max="15880" width="9" style="15"/>
    <col min="15881" max="15881" width="14.125" style="15" customWidth="1"/>
    <col min="15882" max="15882" width="14.75" style="15" bestFit="1" customWidth="1"/>
    <col min="15883" max="15883" width="21.375" style="15" bestFit="1" customWidth="1"/>
    <col min="15884" max="15884" width="14.75" style="15" bestFit="1" customWidth="1"/>
    <col min="15885" max="15885" width="21.375" style="15" bestFit="1" customWidth="1"/>
    <col min="15886" max="15886" width="14.75" style="15" bestFit="1" customWidth="1"/>
    <col min="15887" max="15887" width="21.375" style="15" bestFit="1" customWidth="1"/>
    <col min="15888" max="15888" width="14.75" style="15" bestFit="1" customWidth="1"/>
    <col min="15889" max="15889" width="21.375" style="15" bestFit="1" customWidth="1"/>
    <col min="15890" max="15890" width="14.75" style="15" bestFit="1" customWidth="1"/>
    <col min="15891" max="15891" width="21.375" style="15" bestFit="1" customWidth="1"/>
    <col min="15892" max="15892" width="16.625" style="15" bestFit="1" customWidth="1"/>
    <col min="15893" max="15893" width="14.125" style="15" bestFit="1" customWidth="1"/>
    <col min="15894" max="15894" width="16.625" style="15" bestFit="1" customWidth="1"/>
    <col min="15895" max="15895" width="14.125" style="15" bestFit="1" customWidth="1"/>
    <col min="15896" max="15896" width="14.375" style="15" bestFit="1" customWidth="1"/>
    <col min="15897" max="15897" width="14.625" style="15" customWidth="1"/>
    <col min="15898" max="15898" width="13.875" style="15" bestFit="1" customWidth="1"/>
    <col min="15899" max="15899" width="14.625" style="15" customWidth="1"/>
    <col min="15900" max="16136" width="9" style="15"/>
    <col min="16137" max="16137" width="14.125" style="15" customWidth="1"/>
    <col min="16138" max="16138" width="14.75" style="15" bestFit="1" customWidth="1"/>
    <col min="16139" max="16139" width="21.375" style="15" bestFit="1" customWidth="1"/>
    <col min="16140" max="16140" width="14.75" style="15" bestFit="1" customWidth="1"/>
    <col min="16141" max="16141" width="21.375" style="15" bestFit="1" customWidth="1"/>
    <col min="16142" max="16142" width="14.75" style="15" bestFit="1" customWidth="1"/>
    <col min="16143" max="16143" width="21.375" style="15" bestFit="1" customWidth="1"/>
    <col min="16144" max="16144" width="14.75" style="15" bestFit="1" customWidth="1"/>
    <col min="16145" max="16145" width="21.375" style="15" bestFit="1" customWidth="1"/>
    <col min="16146" max="16146" width="14.75" style="15" bestFit="1" customWidth="1"/>
    <col min="16147" max="16147" width="21.375" style="15" bestFit="1" customWidth="1"/>
    <col min="16148" max="16148" width="16.625" style="15" bestFit="1" customWidth="1"/>
    <col min="16149" max="16149" width="14.125" style="15" bestFit="1" customWidth="1"/>
    <col min="16150" max="16150" width="16.625" style="15" bestFit="1" customWidth="1"/>
    <col min="16151" max="16151" width="14.125" style="15" bestFit="1" customWidth="1"/>
    <col min="16152" max="16152" width="14.375" style="15" bestFit="1" customWidth="1"/>
    <col min="16153" max="16153" width="14.625" style="15" customWidth="1"/>
    <col min="16154" max="16154" width="13.875" style="15" bestFit="1" customWidth="1"/>
    <col min="16155" max="16155" width="14.625" style="15" customWidth="1"/>
    <col min="16156" max="16384" width="9" style="15"/>
  </cols>
  <sheetData>
    <row r="1" spans="1:27" s="13" customFormat="1" ht="33.75" x14ac:dyDescent="0.75">
      <c r="A1" s="1509" t="s">
        <v>690</v>
      </c>
      <c r="B1" s="1510"/>
      <c r="C1" s="1509"/>
      <c r="D1" s="1509"/>
      <c r="E1" s="622"/>
      <c r="F1" s="767"/>
      <c r="G1" s="622"/>
      <c r="H1" s="770"/>
      <c r="I1" s="622"/>
      <c r="J1" s="667"/>
      <c r="K1" s="622"/>
      <c r="L1" s="667"/>
      <c r="M1" s="622"/>
      <c r="N1" s="667"/>
      <c r="O1" s="622"/>
      <c r="P1" s="667"/>
      <c r="Q1" s="622"/>
      <c r="R1" s="667"/>
      <c r="S1" s="622"/>
      <c r="T1" s="667"/>
      <c r="U1" s="622"/>
      <c r="V1" s="667"/>
      <c r="W1" s="622"/>
      <c r="X1" s="667"/>
      <c r="Z1" s="622"/>
    </row>
    <row r="2" spans="1:27" s="13" customFormat="1" ht="33.75" x14ac:dyDescent="0.75">
      <c r="A2" s="1511" t="s">
        <v>692</v>
      </c>
      <c r="B2" s="1512"/>
      <c r="C2" s="1511"/>
      <c r="D2" s="1511"/>
      <c r="E2" s="622"/>
      <c r="F2" s="767"/>
      <c r="G2" s="622"/>
      <c r="H2" s="770"/>
      <c r="I2" s="622"/>
      <c r="J2" s="667"/>
      <c r="K2" s="622"/>
      <c r="L2" s="667"/>
      <c r="M2" s="622"/>
      <c r="N2" s="667"/>
      <c r="O2" s="622"/>
      <c r="P2" s="667"/>
      <c r="Q2" s="622"/>
      <c r="R2" s="667"/>
      <c r="S2" s="622"/>
      <c r="T2" s="667"/>
      <c r="U2" s="622"/>
      <c r="V2" s="667"/>
      <c r="W2" s="622"/>
      <c r="X2" s="667"/>
      <c r="Z2" s="622"/>
    </row>
    <row r="3" spans="1:27" ht="26.25" x14ac:dyDescent="0.55000000000000004">
      <c r="A3" s="14"/>
      <c r="C3" s="620"/>
      <c r="Y3" s="1514" t="s">
        <v>439</v>
      </c>
      <c r="Z3" s="1514"/>
      <c r="AA3" s="1514"/>
    </row>
    <row r="4" spans="1:27" s="645" customFormat="1" ht="60.75" customHeight="1" x14ac:dyDescent="0.2">
      <c r="A4" s="1493" t="s">
        <v>265</v>
      </c>
      <c r="B4" s="1519" t="s">
        <v>139</v>
      </c>
      <c r="C4" s="1519"/>
      <c r="D4" s="1519"/>
      <c r="E4" s="1519"/>
      <c r="F4" s="1519"/>
      <c r="G4" s="1519"/>
      <c r="H4" s="1519"/>
      <c r="I4" s="1519"/>
      <c r="J4" s="1519"/>
      <c r="K4" s="1519"/>
      <c r="L4" s="1519"/>
      <c r="M4" s="1519"/>
      <c r="N4" s="1519"/>
      <c r="O4" s="1519"/>
      <c r="P4" s="1515" t="s">
        <v>383</v>
      </c>
      <c r="Q4" s="1515"/>
      <c r="R4" s="1515" t="s">
        <v>384</v>
      </c>
      <c r="S4" s="1515"/>
      <c r="T4" s="1515" t="s">
        <v>385</v>
      </c>
      <c r="U4" s="1515"/>
      <c r="V4" s="1515" t="s">
        <v>689</v>
      </c>
      <c r="W4" s="1515"/>
      <c r="X4" s="1516" t="s">
        <v>268</v>
      </c>
      <c r="Y4" s="1516"/>
      <c r="Z4" s="1516"/>
      <c r="AA4" s="1516"/>
    </row>
    <row r="5" spans="1:27" s="610" customFormat="1" ht="60.75" customHeight="1" x14ac:dyDescent="0.2">
      <c r="A5" s="1493"/>
      <c r="B5" s="1520" t="s">
        <v>264</v>
      </c>
      <c r="C5" s="1520"/>
      <c r="D5" s="1520"/>
      <c r="E5" s="1520"/>
      <c r="F5" s="1520"/>
      <c r="G5" s="1520"/>
      <c r="H5" s="1520"/>
      <c r="I5" s="1520"/>
      <c r="J5" s="1520"/>
      <c r="K5" s="1521"/>
      <c r="L5" s="1517" t="s">
        <v>266</v>
      </c>
      <c r="M5" s="1518"/>
      <c r="N5" s="1515" t="s">
        <v>267</v>
      </c>
      <c r="O5" s="1515"/>
      <c r="P5" s="1515"/>
      <c r="Q5" s="1515"/>
      <c r="R5" s="1515"/>
      <c r="S5" s="1515"/>
      <c r="T5" s="1515"/>
      <c r="U5" s="1515"/>
      <c r="V5" s="1515"/>
      <c r="W5" s="1515"/>
      <c r="X5" s="1516"/>
      <c r="Y5" s="1516"/>
      <c r="Z5" s="1516"/>
      <c r="AA5" s="1516"/>
    </row>
    <row r="6" spans="1:27" s="610" customFormat="1" ht="60.75" customHeight="1" x14ac:dyDescent="0.2">
      <c r="A6" s="1493"/>
      <c r="B6" s="1513" t="s">
        <v>251</v>
      </c>
      <c r="C6" s="1508"/>
      <c r="D6" s="1507" t="s">
        <v>252</v>
      </c>
      <c r="E6" s="1508"/>
      <c r="F6" s="1507" t="s">
        <v>253</v>
      </c>
      <c r="G6" s="1508"/>
      <c r="H6" s="1507" t="s">
        <v>254</v>
      </c>
      <c r="I6" s="1508"/>
      <c r="J6" s="1507" t="s">
        <v>255</v>
      </c>
      <c r="K6" s="1508"/>
      <c r="L6" s="662" t="s">
        <v>256</v>
      </c>
      <c r="M6" s="604" t="s">
        <v>257</v>
      </c>
      <c r="N6" s="662" t="s">
        <v>256</v>
      </c>
      <c r="O6" s="604" t="s">
        <v>257</v>
      </c>
      <c r="P6" s="662" t="s">
        <v>256</v>
      </c>
      <c r="Q6" s="604" t="s">
        <v>257</v>
      </c>
      <c r="R6" s="662" t="s">
        <v>256</v>
      </c>
      <c r="S6" s="604" t="s">
        <v>257</v>
      </c>
      <c r="T6" s="662" t="s">
        <v>256</v>
      </c>
      <c r="U6" s="604" t="s">
        <v>257</v>
      </c>
      <c r="V6" s="662" t="s">
        <v>256</v>
      </c>
      <c r="W6" s="604" t="s">
        <v>257</v>
      </c>
      <c r="X6" s="662" t="s">
        <v>256</v>
      </c>
      <c r="Y6" s="1491" t="s">
        <v>258</v>
      </c>
      <c r="Z6" s="604" t="s">
        <v>257</v>
      </c>
      <c r="AA6" s="1491" t="s">
        <v>258</v>
      </c>
    </row>
    <row r="7" spans="1:27" s="610" customFormat="1" ht="60.75" customHeight="1" x14ac:dyDescent="0.2">
      <c r="A7" s="1493"/>
      <c r="B7" s="655" t="s">
        <v>649</v>
      </c>
      <c r="C7" s="605" t="s">
        <v>651</v>
      </c>
      <c r="D7" s="655" t="s">
        <v>649</v>
      </c>
      <c r="E7" s="605" t="s">
        <v>651</v>
      </c>
      <c r="F7" s="655" t="s">
        <v>649</v>
      </c>
      <c r="G7" s="605" t="s">
        <v>651</v>
      </c>
      <c r="H7" s="655" t="s">
        <v>649</v>
      </c>
      <c r="I7" s="605" t="s">
        <v>651</v>
      </c>
      <c r="J7" s="655" t="s">
        <v>649</v>
      </c>
      <c r="K7" s="605" t="s">
        <v>651</v>
      </c>
      <c r="L7" s="662" t="s">
        <v>259</v>
      </c>
      <c r="M7" s="604" t="s">
        <v>260</v>
      </c>
      <c r="N7" s="662" t="s">
        <v>259</v>
      </c>
      <c r="O7" s="604" t="s">
        <v>260</v>
      </c>
      <c r="P7" s="662" t="s">
        <v>259</v>
      </c>
      <c r="Q7" s="604" t="s">
        <v>260</v>
      </c>
      <c r="R7" s="662" t="s">
        <v>259</v>
      </c>
      <c r="S7" s="604" t="s">
        <v>260</v>
      </c>
      <c r="T7" s="662" t="s">
        <v>259</v>
      </c>
      <c r="U7" s="604" t="s">
        <v>260</v>
      </c>
      <c r="V7" s="662" t="s">
        <v>259</v>
      </c>
      <c r="W7" s="604" t="s">
        <v>260</v>
      </c>
      <c r="X7" s="662" t="s">
        <v>259</v>
      </c>
      <c r="Y7" s="1492"/>
      <c r="Z7" s="604" t="s">
        <v>260</v>
      </c>
      <c r="AA7" s="1492"/>
    </row>
    <row r="8" spans="1:27" s="610" customFormat="1" ht="60.75" customHeight="1" x14ac:dyDescent="0.2">
      <c r="A8" s="1493"/>
      <c r="B8" s="656" t="s">
        <v>1003</v>
      </c>
      <c r="C8" s="606" t="s">
        <v>1004</v>
      </c>
      <c r="D8" s="656" t="s">
        <v>1003</v>
      </c>
      <c r="E8" s="606" t="s">
        <v>1004</v>
      </c>
      <c r="F8" s="656" t="s">
        <v>1003</v>
      </c>
      <c r="G8" s="606" t="s">
        <v>1004</v>
      </c>
      <c r="H8" s="656" t="s">
        <v>1003</v>
      </c>
      <c r="I8" s="606" t="s">
        <v>1004</v>
      </c>
      <c r="J8" s="656" t="s">
        <v>1003</v>
      </c>
      <c r="K8" s="606" t="s">
        <v>1004</v>
      </c>
      <c r="L8" s="656" t="s">
        <v>1003</v>
      </c>
      <c r="M8" s="606" t="s">
        <v>1004</v>
      </c>
      <c r="N8" s="656" t="s">
        <v>1003</v>
      </c>
      <c r="O8" s="606" t="s">
        <v>1004</v>
      </c>
      <c r="P8" s="656" t="s">
        <v>1003</v>
      </c>
      <c r="Q8" s="606" t="s">
        <v>1004</v>
      </c>
      <c r="R8" s="656" t="s">
        <v>1003</v>
      </c>
      <c r="S8" s="606" t="s">
        <v>1004</v>
      </c>
      <c r="T8" s="656" t="s">
        <v>1003</v>
      </c>
      <c r="U8" s="606" t="s">
        <v>1004</v>
      </c>
      <c r="V8" s="656" t="s">
        <v>1003</v>
      </c>
      <c r="W8" s="606" t="s">
        <v>1004</v>
      </c>
      <c r="X8" s="774" t="s">
        <v>261</v>
      </c>
      <c r="Y8" s="606" t="s">
        <v>263</v>
      </c>
      <c r="Z8" s="606" t="s">
        <v>262</v>
      </c>
      <c r="AA8" s="606" t="s">
        <v>263</v>
      </c>
    </row>
    <row r="9" spans="1:27" s="610" customFormat="1" ht="53.25" customHeight="1" x14ac:dyDescent="0.2">
      <c r="A9" s="607" t="s">
        <v>637</v>
      </c>
      <c r="B9" s="657">
        <v>24599</v>
      </c>
      <c r="C9" s="608">
        <v>12255224.690000001</v>
      </c>
      <c r="D9" s="657">
        <v>876</v>
      </c>
      <c r="E9" s="608">
        <v>223133.272</v>
      </c>
      <c r="F9" s="769">
        <v>1349</v>
      </c>
      <c r="G9" s="608">
        <v>1069755.3400000001</v>
      </c>
      <c r="H9" s="659">
        <v>0</v>
      </c>
      <c r="I9" s="608">
        <v>0</v>
      </c>
      <c r="J9" s="657">
        <v>26824</v>
      </c>
      <c r="K9" s="608">
        <v>13548113.302000001</v>
      </c>
      <c r="L9" s="772">
        <v>0</v>
      </c>
      <c r="M9" s="608">
        <v>0</v>
      </c>
      <c r="N9" s="657">
        <v>76</v>
      </c>
      <c r="O9" s="608">
        <v>164619944.96599999</v>
      </c>
      <c r="P9" s="657">
        <v>410</v>
      </c>
      <c r="Q9" s="608">
        <v>186658.86</v>
      </c>
      <c r="R9" s="657">
        <v>0</v>
      </c>
      <c r="S9" s="608">
        <v>0</v>
      </c>
      <c r="T9" s="657">
        <v>0</v>
      </c>
      <c r="U9" s="608">
        <v>0</v>
      </c>
      <c r="V9" s="657">
        <v>7617</v>
      </c>
      <c r="W9" s="608">
        <v>2550450</v>
      </c>
      <c r="X9" s="765">
        <v>34927</v>
      </c>
      <c r="Y9" s="608">
        <v>0.93199681391417588</v>
      </c>
      <c r="Z9" s="609">
        <v>180905167.12800002</v>
      </c>
      <c r="AA9" s="608">
        <v>4.5996158551997119</v>
      </c>
    </row>
    <row r="10" spans="1:27" s="610" customFormat="1" ht="53.25" customHeight="1" x14ac:dyDescent="0.2">
      <c r="A10" s="611" t="s">
        <v>159</v>
      </c>
      <c r="B10" s="657">
        <v>428720</v>
      </c>
      <c r="C10" s="608">
        <v>127512780.50199999</v>
      </c>
      <c r="D10" s="657">
        <v>76807</v>
      </c>
      <c r="E10" s="608">
        <v>30477926.629999999</v>
      </c>
      <c r="F10" s="769">
        <v>115768</v>
      </c>
      <c r="G10" s="608">
        <v>23356199.468000002</v>
      </c>
      <c r="H10" s="659">
        <v>0</v>
      </c>
      <c r="I10" s="608">
        <v>0</v>
      </c>
      <c r="J10" s="657">
        <v>621295</v>
      </c>
      <c r="K10" s="608">
        <v>181346906.60000002</v>
      </c>
      <c r="L10" s="772">
        <v>0</v>
      </c>
      <c r="M10" s="608">
        <v>0</v>
      </c>
      <c r="N10" s="657">
        <v>4637</v>
      </c>
      <c r="O10" s="608">
        <v>148496902.28672001</v>
      </c>
      <c r="P10" s="657">
        <v>11005</v>
      </c>
      <c r="Q10" s="608">
        <v>2537158.1579999998</v>
      </c>
      <c r="R10" s="657">
        <v>65955</v>
      </c>
      <c r="S10" s="608">
        <v>178736851.07973</v>
      </c>
      <c r="T10" s="657">
        <v>74</v>
      </c>
      <c r="U10" s="608">
        <v>58974</v>
      </c>
      <c r="V10" s="657">
        <v>153613</v>
      </c>
      <c r="W10" s="608">
        <v>395976487.5</v>
      </c>
      <c r="X10" s="765">
        <v>856579</v>
      </c>
      <c r="Y10" s="608">
        <v>22.857070428774037</v>
      </c>
      <c r="Z10" s="609">
        <v>907153279.62445009</v>
      </c>
      <c r="AA10" s="608">
        <v>23.06488352046204</v>
      </c>
    </row>
    <row r="11" spans="1:27" s="610" customFormat="1" ht="53.25" customHeight="1" x14ac:dyDescent="0.2">
      <c r="A11" s="611" t="s">
        <v>697</v>
      </c>
      <c r="B11" s="657">
        <v>1657</v>
      </c>
      <c r="C11" s="608">
        <v>3803089</v>
      </c>
      <c r="D11" s="657">
        <v>5378</v>
      </c>
      <c r="E11" s="608">
        <v>1388264</v>
      </c>
      <c r="F11" s="769">
        <v>559</v>
      </c>
      <c r="G11" s="608">
        <v>314100</v>
      </c>
      <c r="H11" s="659">
        <v>659</v>
      </c>
      <c r="I11" s="608">
        <v>423992</v>
      </c>
      <c r="J11" s="657">
        <v>8253</v>
      </c>
      <c r="K11" s="608">
        <v>5929445</v>
      </c>
      <c r="L11" s="772">
        <v>0</v>
      </c>
      <c r="M11" s="608">
        <v>0</v>
      </c>
      <c r="N11" s="657">
        <v>0</v>
      </c>
      <c r="O11" s="608">
        <v>0</v>
      </c>
      <c r="P11" s="657">
        <v>0</v>
      </c>
      <c r="Q11" s="608">
        <v>0</v>
      </c>
      <c r="R11" s="657">
        <v>0</v>
      </c>
      <c r="S11" s="608">
        <v>0</v>
      </c>
      <c r="T11" s="657">
        <v>0</v>
      </c>
      <c r="U11" s="608">
        <v>0</v>
      </c>
      <c r="V11" s="657">
        <v>77</v>
      </c>
      <c r="W11" s="608">
        <v>31100</v>
      </c>
      <c r="X11" s="765">
        <v>8330</v>
      </c>
      <c r="Y11" s="608">
        <v>0.22227885188836957</v>
      </c>
      <c r="Z11" s="609">
        <v>5960545</v>
      </c>
      <c r="AA11" s="608">
        <v>0.15155021673998365</v>
      </c>
    </row>
    <row r="12" spans="1:27" s="610" customFormat="1" ht="53.25" customHeight="1" x14ac:dyDescent="0.2">
      <c r="A12" s="611" t="s">
        <v>160</v>
      </c>
      <c r="B12" s="657">
        <v>37432</v>
      </c>
      <c r="C12" s="608">
        <v>7957873</v>
      </c>
      <c r="D12" s="657">
        <v>51889</v>
      </c>
      <c r="E12" s="608">
        <v>16908475</v>
      </c>
      <c r="F12" s="769">
        <v>6466</v>
      </c>
      <c r="G12" s="608">
        <v>2872839</v>
      </c>
      <c r="H12" s="659">
        <v>0</v>
      </c>
      <c r="I12" s="608">
        <v>0</v>
      </c>
      <c r="J12" s="657">
        <v>95787</v>
      </c>
      <c r="K12" s="608">
        <v>27739187</v>
      </c>
      <c r="L12" s="772">
        <v>0</v>
      </c>
      <c r="M12" s="608">
        <v>0</v>
      </c>
      <c r="N12" s="657">
        <v>1419</v>
      </c>
      <c r="O12" s="608">
        <v>60511544.180739991</v>
      </c>
      <c r="P12" s="657">
        <v>1361</v>
      </c>
      <c r="Q12" s="608">
        <v>592122</v>
      </c>
      <c r="R12" s="657">
        <v>3355</v>
      </c>
      <c r="S12" s="608">
        <v>9356580.9600000009</v>
      </c>
      <c r="T12" s="657">
        <v>0</v>
      </c>
      <c r="U12" s="608">
        <v>0</v>
      </c>
      <c r="V12" s="657">
        <v>9447</v>
      </c>
      <c r="W12" s="608">
        <v>4473347</v>
      </c>
      <c r="X12" s="765">
        <v>111369</v>
      </c>
      <c r="Y12" s="608">
        <v>2.9717855289262705</v>
      </c>
      <c r="Z12" s="609">
        <v>102672781.14073999</v>
      </c>
      <c r="AA12" s="608">
        <v>2.610513339833195</v>
      </c>
    </row>
    <row r="13" spans="1:27" s="610" customFormat="1" ht="53.25" customHeight="1" x14ac:dyDescent="0.2">
      <c r="A13" s="611" t="s">
        <v>161</v>
      </c>
      <c r="B13" s="657">
        <v>41781</v>
      </c>
      <c r="C13" s="608">
        <v>11428863.214</v>
      </c>
      <c r="D13" s="657">
        <v>57493</v>
      </c>
      <c r="E13" s="608">
        <v>10118670.914000001</v>
      </c>
      <c r="F13" s="769">
        <v>5607</v>
      </c>
      <c r="G13" s="608">
        <v>744827</v>
      </c>
      <c r="H13" s="659">
        <v>0</v>
      </c>
      <c r="I13" s="608">
        <v>0</v>
      </c>
      <c r="J13" s="657">
        <v>104881</v>
      </c>
      <c r="K13" s="608">
        <v>22292361.127999999</v>
      </c>
      <c r="L13" s="772">
        <v>0</v>
      </c>
      <c r="M13" s="608">
        <v>0</v>
      </c>
      <c r="N13" s="657">
        <v>1153</v>
      </c>
      <c r="O13" s="608">
        <v>127032114</v>
      </c>
      <c r="P13" s="657">
        <v>790</v>
      </c>
      <c r="Q13" s="608">
        <v>169940.95600000001</v>
      </c>
      <c r="R13" s="657">
        <v>2288</v>
      </c>
      <c r="S13" s="608">
        <v>5710092</v>
      </c>
      <c r="T13" s="657">
        <v>0</v>
      </c>
      <c r="U13" s="608">
        <v>0</v>
      </c>
      <c r="V13" s="657">
        <v>6010</v>
      </c>
      <c r="W13" s="608">
        <v>8469150</v>
      </c>
      <c r="X13" s="765">
        <v>115122</v>
      </c>
      <c r="Y13" s="608">
        <v>3.0719310908875008</v>
      </c>
      <c r="Z13" s="609">
        <v>163673658.08399999</v>
      </c>
      <c r="AA13" s="608">
        <v>4.1614950239040525</v>
      </c>
    </row>
    <row r="14" spans="1:27" s="610" customFormat="1" ht="53.25" customHeight="1" x14ac:dyDescent="0.2">
      <c r="A14" s="611" t="s">
        <v>162</v>
      </c>
      <c r="B14" s="657">
        <v>0</v>
      </c>
      <c r="C14" s="608">
        <v>0</v>
      </c>
      <c r="D14" s="657">
        <v>7</v>
      </c>
      <c r="E14" s="608">
        <v>750</v>
      </c>
      <c r="F14" s="769">
        <v>0</v>
      </c>
      <c r="G14" s="608">
        <v>0</v>
      </c>
      <c r="H14" s="659">
        <v>0</v>
      </c>
      <c r="I14" s="608">
        <v>0</v>
      </c>
      <c r="J14" s="657">
        <v>7</v>
      </c>
      <c r="K14" s="608">
        <v>750</v>
      </c>
      <c r="L14" s="772">
        <v>0</v>
      </c>
      <c r="M14" s="608">
        <v>0</v>
      </c>
      <c r="N14" s="657">
        <v>11</v>
      </c>
      <c r="O14" s="608">
        <v>550500</v>
      </c>
      <c r="P14" s="657">
        <v>0</v>
      </c>
      <c r="Q14" s="608">
        <v>0</v>
      </c>
      <c r="R14" s="657">
        <v>0</v>
      </c>
      <c r="S14" s="608">
        <v>0</v>
      </c>
      <c r="T14" s="657">
        <v>0</v>
      </c>
      <c r="U14" s="608">
        <v>0</v>
      </c>
      <c r="V14" s="657">
        <v>0</v>
      </c>
      <c r="W14" s="608">
        <v>0</v>
      </c>
      <c r="X14" s="765">
        <v>18</v>
      </c>
      <c r="Y14" s="608">
        <v>4.8031444585722123E-4</v>
      </c>
      <c r="Z14" s="609">
        <v>551250</v>
      </c>
      <c r="AA14" s="608">
        <v>1.4015842004030837E-2</v>
      </c>
    </row>
    <row r="15" spans="1:27" s="610" customFormat="1" ht="53.25" customHeight="1" x14ac:dyDescent="0.2">
      <c r="A15" s="611" t="s">
        <v>163</v>
      </c>
      <c r="B15" s="657">
        <v>394</v>
      </c>
      <c r="C15" s="608">
        <v>538807.69999999995</v>
      </c>
      <c r="D15" s="657">
        <v>3295</v>
      </c>
      <c r="E15" s="608">
        <v>1076431.6500000001</v>
      </c>
      <c r="F15" s="769">
        <v>6696</v>
      </c>
      <c r="G15" s="608">
        <v>528600</v>
      </c>
      <c r="H15" s="659">
        <v>0</v>
      </c>
      <c r="I15" s="608">
        <v>0</v>
      </c>
      <c r="J15" s="657">
        <v>10385</v>
      </c>
      <c r="K15" s="608">
        <v>2143839.35</v>
      </c>
      <c r="L15" s="772">
        <v>0</v>
      </c>
      <c r="M15" s="608">
        <v>0</v>
      </c>
      <c r="N15" s="657">
        <v>1708</v>
      </c>
      <c r="O15" s="608">
        <v>179322463.37</v>
      </c>
      <c r="P15" s="657">
        <v>511</v>
      </c>
      <c r="Q15" s="608">
        <v>81509.61</v>
      </c>
      <c r="R15" s="657">
        <v>0</v>
      </c>
      <c r="S15" s="608">
        <v>0</v>
      </c>
      <c r="T15" s="657">
        <v>0</v>
      </c>
      <c r="U15" s="608">
        <v>0</v>
      </c>
      <c r="V15" s="657">
        <v>14</v>
      </c>
      <c r="W15" s="608">
        <v>269709</v>
      </c>
      <c r="X15" s="765">
        <v>12618</v>
      </c>
      <c r="Y15" s="608">
        <v>0.33670042654591209</v>
      </c>
      <c r="Z15" s="609">
        <v>181817521.33000001</v>
      </c>
      <c r="AA15" s="608">
        <v>4.6228129751034688</v>
      </c>
    </row>
    <row r="16" spans="1:27" s="610" customFormat="1" ht="53.25" customHeight="1" x14ac:dyDescent="0.2">
      <c r="A16" s="611" t="s">
        <v>164</v>
      </c>
      <c r="B16" s="657">
        <v>67666</v>
      </c>
      <c r="C16" s="608">
        <v>28561185.396000002</v>
      </c>
      <c r="D16" s="657">
        <v>137633</v>
      </c>
      <c r="E16" s="608">
        <v>21829174.522999998</v>
      </c>
      <c r="F16" s="769">
        <v>62770</v>
      </c>
      <c r="G16" s="608">
        <v>33154983.5</v>
      </c>
      <c r="H16" s="659">
        <v>0</v>
      </c>
      <c r="I16" s="608">
        <v>0</v>
      </c>
      <c r="J16" s="657">
        <v>268069</v>
      </c>
      <c r="K16" s="608">
        <v>83545343.419</v>
      </c>
      <c r="L16" s="772">
        <v>1</v>
      </c>
      <c r="M16" s="608">
        <v>55.631999999999998</v>
      </c>
      <c r="N16" s="657">
        <v>623516</v>
      </c>
      <c r="O16" s="608">
        <v>139153411.47349602</v>
      </c>
      <c r="P16" s="657">
        <v>4243</v>
      </c>
      <c r="Q16" s="608">
        <v>1042175.1049999991</v>
      </c>
      <c r="R16" s="657">
        <v>5303</v>
      </c>
      <c r="S16" s="608">
        <v>45209707.691</v>
      </c>
      <c r="T16" s="657">
        <v>0</v>
      </c>
      <c r="U16" s="608">
        <v>0</v>
      </c>
      <c r="V16" s="657">
        <v>43507</v>
      </c>
      <c r="W16" s="608">
        <v>32141980</v>
      </c>
      <c r="X16" s="765">
        <v>944639</v>
      </c>
      <c r="Y16" s="608">
        <v>25.206875434451089</v>
      </c>
      <c r="Z16" s="609">
        <v>301092673.32049602</v>
      </c>
      <c r="AA16" s="608">
        <v>7.6554509529820294</v>
      </c>
    </row>
    <row r="17" spans="1:27" s="610" customFormat="1" ht="53.25" customHeight="1" x14ac:dyDescent="0.2">
      <c r="A17" s="611" t="s">
        <v>165</v>
      </c>
      <c r="B17" s="657">
        <v>3850</v>
      </c>
      <c r="C17" s="608">
        <v>1821469.4839999999</v>
      </c>
      <c r="D17" s="657">
        <v>7010</v>
      </c>
      <c r="E17" s="608">
        <v>3231397.0590000004</v>
      </c>
      <c r="F17" s="769">
        <v>0</v>
      </c>
      <c r="G17" s="608">
        <v>0</v>
      </c>
      <c r="H17" s="659">
        <v>14405</v>
      </c>
      <c r="I17" s="608">
        <v>1926363.064</v>
      </c>
      <c r="J17" s="657">
        <v>25265</v>
      </c>
      <c r="K17" s="608">
        <v>6979229.6069999989</v>
      </c>
      <c r="L17" s="772">
        <v>0</v>
      </c>
      <c r="M17" s="608">
        <v>0</v>
      </c>
      <c r="N17" s="657">
        <v>737</v>
      </c>
      <c r="O17" s="608">
        <v>212595198.1886462</v>
      </c>
      <c r="P17" s="657">
        <v>147</v>
      </c>
      <c r="Q17" s="608">
        <v>35112.245000000003</v>
      </c>
      <c r="R17" s="657">
        <v>874</v>
      </c>
      <c r="S17" s="608">
        <v>470630</v>
      </c>
      <c r="T17" s="657">
        <v>0</v>
      </c>
      <c r="U17" s="608">
        <v>0</v>
      </c>
      <c r="V17" s="657">
        <v>845</v>
      </c>
      <c r="W17" s="608">
        <v>261200</v>
      </c>
      <c r="X17" s="765">
        <v>27868</v>
      </c>
      <c r="Y17" s="608">
        <v>0.74363349873050222</v>
      </c>
      <c r="Z17" s="609">
        <v>220341370.0406462</v>
      </c>
      <c r="AA17" s="608">
        <v>5.6023035454719112</v>
      </c>
    </row>
    <row r="18" spans="1:27" s="610" customFormat="1" ht="53.25" customHeight="1" x14ac:dyDescent="0.2">
      <c r="A18" s="611" t="s">
        <v>166</v>
      </c>
      <c r="B18" s="657">
        <v>164332</v>
      </c>
      <c r="C18" s="608">
        <v>58360009.709999993</v>
      </c>
      <c r="D18" s="657">
        <v>23691</v>
      </c>
      <c r="E18" s="608">
        <v>4646758.25</v>
      </c>
      <c r="F18" s="769">
        <v>26516</v>
      </c>
      <c r="G18" s="608">
        <v>15093720.360000001</v>
      </c>
      <c r="H18" s="659">
        <v>0</v>
      </c>
      <c r="I18" s="608">
        <v>0</v>
      </c>
      <c r="J18" s="657">
        <v>214539</v>
      </c>
      <c r="K18" s="608">
        <v>78100488.320000008</v>
      </c>
      <c r="L18" s="772">
        <v>0</v>
      </c>
      <c r="M18" s="608">
        <v>0</v>
      </c>
      <c r="N18" s="657">
        <v>576</v>
      </c>
      <c r="O18" s="608">
        <v>133571398.21000001</v>
      </c>
      <c r="P18" s="657">
        <v>2726</v>
      </c>
      <c r="Q18" s="608">
        <v>782361.14</v>
      </c>
      <c r="R18" s="657">
        <v>17546</v>
      </c>
      <c r="S18" s="608">
        <v>32528665.940000001</v>
      </c>
      <c r="T18" s="657">
        <v>1</v>
      </c>
      <c r="U18" s="608">
        <v>280</v>
      </c>
      <c r="V18" s="657">
        <v>5635</v>
      </c>
      <c r="W18" s="608">
        <v>2265887.75</v>
      </c>
      <c r="X18" s="765">
        <v>241023</v>
      </c>
      <c r="Y18" s="608">
        <v>6.4314904824358354</v>
      </c>
      <c r="Z18" s="609">
        <v>247249081.36000001</v>
      </c>
      <c r="AA18" s="608">
        <v>6.2864472743465338</v>
      </c>
    </row>
    <row r="19" spans="1:27" s="610" customFormat="1" ht="53.25" customHeight="1" x14ac:dyDescent="0.2">
      <c r="A19" s="611" t="s">
        <v>694</v>
      </c>
      <c r="B19" s="657">
        <v>74</v>
      </c>
      <c r="C19" s="608">
        <v>68724</v>
      </c>
      <c r="D19" s="657">
        <v>1195</v>
      </c>
      <c r="E19" s="608">
        <v>171056.47269999998</v>
      </c>
      <c r="F19" s="769">
        <v>225</v>
      </c>
      <c r="G19" s="608">
        <v>11700</v>
      </c>
      <c r="H19" s="659">
        <v>0</v>
      </c>
      <c r="I19" s="608">
        <v>0</v>
      </c>
      <c r="J19" s="657">
        <v>1494</v>
      </c>
      <c r="K19" s="608">
        <v>251480.47269999998</v>
      </c>
      <c r="L19" s="772">
        <v>0</v>
      </c>
      <c r="M19" s="608">
        <v>0</v>
      </c>
      <c r="N19" s="657">
        <v>19</v>
      </c>
      <c r="O19" s="608">
        <v>4018540</v>
      </c>
      <c r="P19" s="657">
        <v>2</v>
      </c>
      <c r="Q19" s="608">
        <v>285</v>
      </c>
      <c r="R19" s="657">
        <v>0</v>
      </c>
      <c r="S19" s="608">
        <v>0</v>
      </c>
      <c r="T19" s="657">
        <v>0</v>
      </c>
      <c r="U19" s="608">
        <v>0</v>
      </c>
      <c r="V19" s="657">
        <v>0</v>
      </c>
      <c r="W19" s="608">
        <v>0</v>
      </c>
      <c r="X19" s="765">
        <v>1515</v>
      </c>
      <c r="Y19" s="608">
        <v>4.0426465859649451E-2</v>
      </c>
      <c r="Z19" s="609">
        <v>4270305.4726999998</v>
      </c>
      <c r="AA19" s="608">
        <v>0.10857492392618853</v>
      </c>
    </row>
    <row r="20" spans="1:27" s="610" customFormat="1" ht="53.25" customHeight="1" x14ac:dyDescent="0.2">
      <c r="A20" s="611" t="s">
        <v>167</v>
      </c>
      <c r="B20" s="657">
        <v>130203</v>
      </c>
      <c r="C20" s="608">
        <v>40778701.177149892</v>
      </c>
      <c r="D20" s="657">
        <v>36539</v>
      </c>
      <c r="E20" s="608">
        <v>32853074.572360102</v>
      </c>
      <c r="F20" s="657">
        <v>46941</v>
      </c>
      <c r="G20" s="608">
        <v>47575240.855059907</v>
      </c>
      <c r="H20" s="659">
        <v>0</v>
      </c>
      <c r="I20" s="608">
        <v>0</v>
      </c>
      <c r="J20" s="657">
        <v>213683</v>
      </c>
      <c r="K20" s="608">
        <v>121207016.6045699</v>
      </c>
      <c r="L20" s="772">
        <v>52</v>
      </c>
      <c r="M20" s="608">
        <v>3190.7809999999999</v>
      </c>
      <c r="N20" s="657">
        <v>433</v>
      </c>
      <c r="O20" s="608">
        <v>184566013.20387977</v>
      </c>
      <c r="P20" s="657">
        <v>3294</v>
      </c>
      <c r="Q20" s="608">
        <v>3192098.8379600001</v>
      </c>
      <c r="R20" s="657">
        <v>1800</v>
      </c>
      <c r="S20" s="608">
        <v>6848707.6195900002</v>
      </c>
      <c r="T20" s="657">
        <v>1898</v>
      </c>
      <c r="U20" s="608">
        <v>2243268.1469999999</v>
      </c>
      <c r="V20" s="657">
        <v>106537</v>
      </c>
      <c r="W20" s="608">
        <v>39101815</v>
      </c>
      <c r="X20" s="765">
        <v>327697</v>
      </c>
      <c r="Y20" s="608">
        <v>8.7443112757818788</v>
      </c>
      <c r="Z20" s="609">
        <v>357162110.19399965</v>
      </c>
      <c r="AA20" s="608">
        <v>9.0810479932976893</v>
      </c>
    </row>
    <row r="21" spans="1:27" s="610" customFormat="1" ht="53.25" customHeight="1" x14ac:dyDescent="0.2">
      <c r="A21" s="611" t="s">
        <v>168</v>
      </c>
      <c r="B21" s="657">
        <v>8152</v>
      </c>
      <c r="C21" s="608">
        <v>3674408.8800000004</v>
      </c>
      <c r="D21" s="657">
        <v>24657</v>
      </c>
      <c r="E21" s="608">
        <v>6580633.7599999998</v>
      </c>
      <c r="F21" s="657">
        <v>148</v>
      </c>
      <c r="G21" s="608">
        <v>397448.83</v>
      </c>
      <c r="H21" s="659">
        <v>0</v>
      </c>
      <c r="I21" s="608">
        <v>0</v>
      </c>
      <c r="J21" s="657">
        <v>32957</v>
      </c>
      <c r="K21" s="608">
        <v>10652491.470000001</v>
      </c>
      <c r="L21" s="772">
        <v>16106</v>
      </c>
      <c r="M21" s="608">
        <v>3300645.13</v>
      </c>
      <c r="N21" s="657">
        <v>98481</v>
      </c>
      <c r="O21" s="608">
        <v>130237574.28</v>
      </c>
      <c r="P21" s="657">
        <v>157</v>
      </c>
      <c r="Q21" s="608">
        <v>73210.559999999998</v>
      </c>
      <c r="R21" s="657">
        <v>188</v>
      </c>
      <c r="S21" s="608">
        <v>162467</v>
      </c>
      <c r="T21" s="657">
        <v>0</v>
      </c>
      <c r="U21" s="608">
        <v>0</v>
      </c>
      <c r="V21" s="657">
        <v>23131</v>
      </c>
      <c r="W21" s="608">
        <v>10153220</v>
      </c>
      <c r="X21" s="765">
        <v>171020</v>
      </c>
      <c r="Y21" s="608">
        <v>4.5635209183612204</v>
      </c>
      <c r="Z21" s="609">
        <v>154579608.44</v>
      </c>
      <c r="AA21" s="608">
        <v>3.9302736851519122</v>
      </c>
    </row>
    <row r="22" spans="1:27" s="610" customFormat="1" ht="53.25" customHeight="1" x14ac:dyDescent="0.2">
      <c r="A22" s="612" t="s">
        <v>169</v>
      </c>
      <c r="B22" s="657">
        <v>2815</v>
      </c>
      <c r="C22" s="608">
        <v>835441.04347000003</v>
      </c>
      <c r="D22" s="657">
        <v>1023</v>
      </c>
      <c r="E22" s="608">
        <v>228200.80404999998</v>
      </c>
      <c r="F22" s="657">
        <v>666</v>
      </c>
      <c r="G22" s="608">
        <v>575772.59325000003</v>
      </c>
      <c r="H22" s="659">
        <v>0</v>
      </c>
      <c r="I22" s="608">
        <v>0</v>
      </c>
      <c r="J22" s="657">
        <v>4504</v>
      </c>
      <c r="K22" s="608">
        <v>1639414.4407700002</v>
      </c>
      <c r="L22" s="772">
        <v>3</v>
      </c>
      <c r="M22" s="608">
        <v>3441.326</v>
      </c>
      <c r="N22" s="657">
        <v>6</v>
      </c>
      <c r="O22" s="608">
        <v>20176752.677999999</v>
      </c>
      <c r="P22" s="657">
        <v>192</v>
      </c>
      <c r="Q22" s="608">
        <v>93804.90148</v>
      </c>
      <c r="R22" s="657">
        <v>0</v>
      </c>
      <c r="S22" s="608">
        <v>0</v>
      </c>
      <c r="T22" s="657">
        <v>0</v>
      </c>
      <c r="U22" s="608">
        <v>0</v>
      </c>
      <c r="V22" s="657">
        <v>7321</v>
      </c>
      <c r="W22" s="608">
        <v>3881180</v>
      </c>
      <c r="X22" s="765">
        <v>12026</v>
      </c>
      <c r="Y22" s="608">
        <v>0.32090341810438572</v>
      </c>
      <c r="Z22" s="609">
        <v>25794593.346250001</v>
      </c>
      <c r="AA22" s="608">
        <v>0.6558420769147667</v>
      </c>
    </row>
    <row r="23" spans="1:27" s="610" customFormat="1" ht="53.25" customHeight="1" x14ac:dyDescent="0.2">
      <c r="A23" s="611" t="s">
        <v>170</v>
      </c>
      <c r="B23" s="657">
        <v>3671</v>
      </c>
      <c r="C23" s="608">
        <v>2685032</v>
      </c>
      <c r="D23" s="657">
        <v>45841</v>
      </c>
      <c r="E23" s="608">
        <v>14772591.555</v>
      </c>
      <c r="F23" s="657">
        <v>20854</v>
      </c>
      <c r="G23" s="608">
        <v>6541927</v>
      </c>
      <c r="H23" s="659">
        <v>6000</v>
      </c>
      <c r="I23" s="608">
        <v>1113041.523</v>
      </c>
      <c r="J23" s="657">
        <v>76366</v>
      </c>
      <c r="K23" s="608">
        <v>25112592.078000002</v>
      </c>
      <c r="L23" s="772">
        <v>0</v>
      </c>
      <c r="M23" s="608">
        <v>0</v>
      </c>
      <c r="N23" s="657">
        <v>221840</v>
      </c>
      <c r="O23" s="608">
        <v>273455797.61627513</v>
      </c>
      <c r="P23" s="657">
        <v>3276</v>
      </c>
      <c r="Q23" s="608">
        <v>716169</v>
      </c>
      <c r="R23" s="657">
        <v>2134</v>
      </c>
      <c r="S23" s="608">
        <v>6749596.7000000002</v>
      </c>
      <c r="T23" s="657">
        <v>0</v>
      </c>
      <c r="U23" s="608">
        <v>0</v>
      </c>
      <c r="V23" s="657">
        <v>5623</v>
      </c>
      <c r="W23" s="608">
        <v>2110900</v>
      </c>
      <c r="X23" s="765">
        <v>309239</v>
      </c>
      <c r="Y23" s="608">
        <v>8.2517754956911791</v>
      </c>
      <c r="Z23" s="609">
        <v>308145055.39427513</v>
      </c>
      <c r="AA23" s="608">
        <v>7.8347617428199374</v>
      </c>
    </row>
    <row r="24" spans="1:27" s="610" customFormat="1" ht="53.25" customHeight="1" x14ac:dyDescent="0.2">
      <c r="A24" s="611" t="s">
        <v>171</v>
      </c>
      <c r="B24" s="657">
        <v>0</v>
      </c>
      <c r="C24" s="608">
        <v>0</v>
      </c>
      <c r="D24" s="657">
        <v>3</v>
      </c>
      <c r="E24" s="608">
        <v>170</v>
      </c>
      <c r="F24" s="657">
        <v>15294</v>
      </c>
      <c r="G24" s="608">
        <v>4199569</v>
      </c>
      <c r="H24" s="659">
        <v>0</v>
      </c>
      <c r="I24" s="608">
        <v>0</v>
      </c>
      <c r="J24" s="657">
        <v>15297</v>
      </c>
      <c r="K24" s="608">
        <v>4199739</v>
      </c>
      <c r="L24" s="772">
        <v>0</v>
      </c>
      <c r="M24" s="608">
        <v>2481</v>
      </c>
      <c r="N24" s="657">
        <v>340</v>
      </c>
      <c r="O24" s="608">
        <v>18026672</v>
      </c>
      <c r="P24" s="657">
        <v>0</v>
      </c>
      <c r="Q24" s="608">
        <v>0</v>
      </c>
      <c r="R24" s="657">
        <v>0</v>
      </c>
      <c r="S24" s="608">
        <v>0</v>
      </c>
      <c r="T24" s="657">
        <v>0</v>
      </c>
      <c r="U24" s="608">
        <v>0</v>
      </c>
      <c r="V24" s="657">
        <v>311</v>
      </c>
      <c r="W24" s="608">
        <v>3906961.13</v>
      </c>
      <c r="X24" s="765">
        <v>15948</v>
      </c>
      <c r="Y24" s="608">
        <v>0.425558599029498</v>
      </c>
      <c r="Z24" s="609">
        <v>26135853.129999999</v>
      </c>
      <c r="AA24" s="608">
        <v>0.66451879929366864</v>
      </c>
    </row>
    <row r="25" spans="1:27" s="610" customFormat="1" ht="53.25" hidden="1" customHeight="1" x14ac:dyDescent="0.2">
      <c r="A25" s="611" t="s">
        <v>172</v>
      </c>
      <c r="B25" s="657">
        <v>0</v>
      </c>
      <c r="C25" s="608">
        <v>0</v>
      </c>
      <c r="D25" s="657">
        <v>0</v>
      </c>
      <c r="E25" s="608">
        <v>0</v>
      </c>
      <c r="F25" s="657">
        <v>0</v>
      </c>
      <c r="G25" s="608">
        <v>0</v>
      </c>
      <c r="H25" s="659">
        <v>0</v>
      </c>
      <c r="I25" s="608">
        <v>0</v>
      </c>
      <c r="J25" s="657">
        <v>0</v>
      </c>
      <c r="K25" s="608">
        <v>0</v>
      </c>
      <c r="L25" s="772">
        <v>0</v>
      </c>
      <c r="M25" s="608">
        <v>0</v>
      </c>
      <c r="N25" s="657">
        <v>0</v>
      </c>
      <c r="O25" s="608">
        <v>0</v>
      </c>
      <c r="P25" s="657">
        <v>0</v>
      </c>
      <c r="Q25" s="608">
        <v>0</v>
      </c>
      <c r="R25" s="657">
        <v>0</v>
      </c>
      <c r="S25" s="608">
        <v>0</v>
      </c>
      <c r="T25" s="657">
        <v>0</v>
      </c>
      <c r="U25" s="608">
        <v>0</v>
      </c>
      <c r="V25" s="657">
        <v>0</v>
      </c>
      <c r="W25" s="608">
        <v>0</v>
      </c>
      <c r="X25" s="765">
        <v>0</v>
      </c>
      <c r="Y25" s="608">
        <v>0</v>
      </c>
      <c r="Z25" s="609">
        <v>0</v>
      </c>
      <c r="AA25" s="608">
        <v>0</v>
      </c>
    </row>
    <row r="26" spans="1:27" s="610" customFormat="1" ht="53.25" customHeight="1" x14ac:dyDescent="0.2">
      <c r="A26" s="611" t="s">
        <v>747</v>
      </c>
      <c r="B26" s="657">
        <v>0</v>
      </c>
      <c r="C26" s="608">
        <v>7.0119999999999436</v>
      </c>
      <c r="D26" s="657">
        <v>297</v>
      </c>
      <c r="E26" s="608">
        <v>246362.18</v>
      </c>
      <c r="F26" s="657">
        <v>69</v>
      </c>
      <c r="G26" s="608">
        <v>97837.504000000001</v>
      </c>
      <c r="H26" s="659">
        <v>0</v>
      </c>
      <c r="I26" s="608">
        <v>0</v>
      </c>
      <c r="J26" s="657">
        <v>366</v>
      </c>
      <c r="K26" s="608">
        <v>344206.696</v>
      </c>
      <c r="L26" s="772">
        <v>0</v>
      </c>
      <c r="M26" s="608">
        <v>0</v>
      </c>
      <c r="N26" s="657">
        <v>273</v>
      </c>
      <c r="O26" s="608">
        <v>43650908.980000004</v>
      </c>
      <c r="P26" s="657">
        <v>5</v>
      </c>
      <c r="Q26" s="608">
        <v>155.61700000000002</v>
      </c>
      <c r="R26" s="657">
        <v>0</v>
      </c>
      <c r="S26" s="608">
        <v>0</v>
      </c>
      <c r="T26" s="657">
        <v>0</v>
      </c>
      <c r="U26" s="608">
        <v>0</v>
      </c>
      <c r="V26" s="657">
        <v>34</v>
      </c>
      <c r="W26" s="608">
        <v>31744840.050000001</v>
      </c>
      <c r="X26" s="765">
        <v>678</v>
      </c>
      <c r="Y26" s="608">
        <v>1.8091844127288665E-2</v>
      </c>
      <c r="Z26" s="609">
        <v>75740111.342999995</v>
      </c>
      <c r="AA26" s="608">
        <v>1.9257350275758582</v>
      </c>
    </row>
    <row r="27" spans="1:27" s="610" customFormat="1" ht="53.25" customHeight="1" x14ac:dyDescent="0.2">
      <c r="A27" s="611" t="s">
        <v>1005</v>
      </c>
      <c r="B27" s="657">
        <v>3051</v>
      </c>
      <c r="C27" s="608">
        <v>1748149.15</v>
      </c>
      <c r="D27" s="657">
        <v>10517</v>
      </c>
      <c r="E27" s="608">
        <v>2364667.5299999998</v>
      </c>
      <c r="F27" s="657">
        <v>0</v>
      </c>
      <c r="G27" s="608">
        <v>0</v>
      </c>
      <c r="H27" s="659">
        <v>0</v>
      </c>
      <c r="I27" s="608">
        <v>0</v>
      </c>
      <c r="J27" s="657">
        <v>13568</v>
      </c>
      <c r="K27" s="608">
        <v>4112816.68</v>
      </c>
      <c r="L27" s="772">
        <v>0</v>
      </c>
      <c r="M27" s="608">
        <v>0</v>
      </c>
      <c r="N27" s="657">
        <v>162</v>
      </c>
      <c r="O27" s="608">
        <v>172740978.87</v>
      </c>
      <c r="P27" s="657">
        <v>156</v>
      </c>
      <c r="Q27" s="608">
        <v>38988.769999999997</v>
      </c>
      <c r="R27" s="657">
        <v>0</v>
      </c>
      <c r="S27" s="608">
        <v>0</v>
      </c>
      <c r="T27" s="657">
        <v>0</v>
      </c>
      <c r="U27" s="608">
        <v>0</v>
      </c>
      <c r="V27" s="657">
        <v>6927</v>
      </c>
      <c r="W27" s="608">
        <v>2508215</v>
      </c>
      <c r="X27" s="765">
        <v>20813</v>
      </c>
      <c r="Y27" s="608">
        <v>0.55537692009035244</v>
      </c>
      <c r="Z27" s="609">
        <v>179400999.32000002</v>
      </c>
      <c r="AA27" s="608">
        <v>4.561371540742611</v>
      </c>
    </row>
    <row r="28" spans="1:27" s="610" customFormat="1" ht="53.25" customHeight="1" x14ac:dyDescent="0.2">
      <c r="A28" s="611" t="s">
        <v>173</v>
      </c>
      <c r="B28" s="657">
        <v>85273</v>
      </c>
      <c r="C28" s="608">
        <v>27741697.085999999</v>
      </c>
      <c r="D28" s="657">
        <v>241263</v>
      </c>
      <c r="E28" s="608">
        <v>49893118.600000001</v>
      </c>
      <c r="F28" s="657">
        <v>6749</v>
      </c>
      <c r="G28" s="608">
        <v>2542775</v>
      </c>
      <c r="H28" s="659">
        <v>0</v>
      </c>
      <c r="I28" s="608">
        <v>0</v>
      </c>
      <c r="J28" s="657">
        <v>333285</v>
      </c>
      <c r="K28" s="608">
        <v>80177590.686000004</v>
      </c>
      <c r="L28" s="772">
        <v>5030</v>
      </c>
      <c r="M28" s="608">
        <v>152750.59299999999</v>
      </c>
      <c r="N28" s="657">
        <v>418</v>
      </c>
      <c r="O28" s="608">
        <v>215615747.79699999</v>
      </c>
      <c r="P28" s="657">
        <v>3746</v>
      </c>
      <c r="Q28" s="608">
        <v>1286165.8929999999</v>
      </c>
      <c r="R28" s="657">
        <v>155</v>
      </c>
      <c r="S28" s="608">
        <v>534006.6629</v>
      </c>
      <c r="T28" s="657">
        <v>14721</v>
      </c>
      <c r="U28" s="608">
        <v>11911756.056960002</v>
      </c>
      <c r="V28" s="657">
        <v>14537</v>
      </c>
      <c r="W28" s="608">
        <v>9175200</v>
      </c>
      <c r="X28" s="765">
        <v>371892</v>
      </c>
      <c r="Y28" s="608">
        <v>9.9236166610407608</v>
      </c>
      <c r="Z28" s="609">
        <v>318853217.68886</v>
      </c>
      <c r="AA28" s="608">
        <v>8.1070228056306792</v>
      </c>
    </row>
    <row r="29" spans="1:27" s="610" customFormat="1" ht="53.25" customHeight="1" x14ac:dyDescent="0.2">
      <c r="A29" s="611" t="s">
        <v>174</v>
      </c>
      <c r="B29" s="657">
        <v>15649</v>
      </c>
      <c r="C29" s="608">
        <v>5364566.0470000003</v>
      </c>
      <c r="D29" s="657">
        <v>15525</v>
      </c>
      <c r="E29" s="608">
        <v>5501359.3249999993</v>
      </c>
      <c r="F29" s="657">
        <v>25362</v>
      </c>
      <c r="G29" s="608">
        <v>20707846.052000001</v>
      </c>
      <c r="H29" s="659">
        <v>0</v>
      </c>
      <c r="I29" s="608">
        <v>0</v>
      </c>
      <c r="J29" s="657">
        <v>56536</v>
      </c>
      <c r="K29" s="608">
        <v>31573771.423999999</v>
      </c>
      <c r="L29" s="772">
        <v>0</v>
      </c>
      <c r="M29" s="608">
        <v>0</v>
      </c>
      <c r="N29" s="657">
        <v>1425</v>
      </c>
      <c r="O29" s="608">
        <v>76552238.116999999</v>
      </c>
      <c r="P29" s="657">
        <v>516</v>
      </c>
      <c r="Q29" s="608">
        <v>238552.755</v>
      </c>
      <c r="R29" s="657">
        <v>13</v>
      </c>
      <c r="S29" s="608">
        <v>86167.434999999998</v>
      </c>
      <c r="T29" s="657">
        <v>0</v>
      </c>
      <c r="U29" s="608">
        <v>0</v>
      </c>
      <c r="V29" s="657">
        <v>9891</v>
      </c>
      <c r="W29" s="608">
        <v>5216700</v>
      </c>
      <c r="X29" s="765">
        <v>68381</v>
      </c>
      <c r="Y29" s="608">
        <v>1.8246878956757022</v>
      </c>
      <c r="Z29" s="609">
        <v>113667429.73099999</v>
      </c>
      <c r="AA29" s="608">
        <v>2.8900584782112895</v>
      </c>
    </row>
    <row r="30" spans="1:27" s="610" customFormat="1" ht="53.25" customHeight="1" x14ac:dyDescent="0.2">
      <c r="A30" s="613" t="s">
        <v>696</v>
      </c>
      <c r="B30" s="657">
        <v>9634</v>
      </c>
      <c r="C30" s="608">
        <v>4118156.4420000003</v>
      </c>
      <c r="D30" s="657">
        <v>6206</v>
      </c>
      <c r="E30" s="608">
        <v>2989229.6260000002</v>
      </c>
      <c r="F30" s="657">
        <v>344</v>
      </c>
      <c r="G30" s="608">
        <v>281131.39399999997</v>
      </c>
      <c r="H30" s="659">
        <v>33914</v>
      </c>
      <c r="I30" s="608">
        <v>16508019.047</v>
      </c>
      <c r="J30" s="657">
        <v>50098</v>
      </c>
      <c r="K30" s="608">
        <v>23896536.509000003</v>
      </c>
      <c r="L30" s="772">
        <v>0</v>
      </c>
      <c r="M30" s="608">
        <v>0</v>
      </c>
      <c r="N30" s="657">
        <v>1750</v>
      </c>
      <c r="O30" s="608">
        <v>12604279.866</v>
      </c>
      <c r="P30" s="657">
        <v>0</v>
      </c>
      <c r="Q30" s="608">
        <v>0</v>
      </c>
      <c r="R30" s="657">
        <v>0</v>
      </c>
      <c r="S30" s="608">
        <v>0</v>
      </c>
      <c r="T30" s="657">
        <v>4180</v>
      </c>
      <c r="U30" s="608">
        <v>1965050</v>
      </c>
      <c r="V30" s="657">
        <v>39815</v>
      </c>
      <c r="W30" s="608">
        <v>19416994.993999999</v>
      </c>
      <c r="X30" s="765">
        <v>95843</v>
      </c>
      <c r="Y30" s="608">
        <v>2.5574876352385361</v>
      </c>
      <c r="Z30" s="609">
        <v>57882861.369000003</v>
      </c>
      <c r="AA30" s="608">
        <v>1.4717043803884338</v>
      </c>
    </row>
    <row r="31" spans="1:27" s="610" customFormat="1" ht="60.75" customHeight="1" x14ac:dyDescent="0.2">
      <c r="A31" s="651" t="s">
        <v>250</v>
      </c>
      <c r="B31" s="658">
        <v>1028953</v>
      </c>
      <c r="C31" s="652">
        <v>339254185.53361988</v>
      </c>
      <c r="D31" s="658">
        <v>747145</v>
      </c>
      <c r="E31" s="652">
        <v>205501445.72311008</v>
      </c>
      <c r="F31" s="658">
        <v>342383</v>
      </c>
      <c r="G31" s="652">
        <v>160066272.89630991</v>
      </c>
      <c r="H31" s="660">
        <v>54978</v>
      </c>
      <c r="I31" s="652">
        <v>19971415.634</v>
      </c>
      <c r="J31" s="658">
        <v>2173459</v>
      </c>
      <c r="K31" s="652">
        <v>724793319.78703976</v>
      </c>
      <c r="L31" s="773">
        <v>21192</v>
      </c>
      <c r="M31" s="652">
        <v>3462564.4619999998</v>
      </c>
      <c r="N31" s="658">
        <v>958980</v>
      </c>
      <c r="O31" s="652">
        <v>2317498980.0837574</v>
      </c>
      <c r="P31" s="658">
        <v>32537</v>
      </c>
      <c r="Q31" s="652">
        <v>11066469.408439999</v>
      </c>
      <c r="R31" s="658">
        <v>99611</v>
      </c>
      <c r="S31" s="652">
        <v>286393473.08821994</v>
      </c>
      <c r="T31" s="658">
        <v>20874</v>
      </c>
      <c r="U31" s="652">
        <v>16179328.203960001</v>
      </c>
      <c r="V31" s="658">
        <v>440892</v>
      </c>
      <c r="W31" s="652">
        <v>573655337.42399991</v>
      </c>
      <c r="X31" s="775">
        <v>3747545</v>
      </c>
      <c r="Y31" s="408">
        <v>100</v>
      </c>
      <c r="Z31" s="653">
        <v>3933049472.4574175</v>
      </c>
      <c r="AA31" s="408">
        <v>100</v>
      </c>
    </row>
    <row r="32" spans="1:27" x14ac:dyDescent="0.55000000000000004">
      <c r="X32" s="654">
        <v>3747545</v>
      </c>
      <c r="Y32" s="15">
        <v>100</v>
      </c>
      <c r="Z32" s="654">
        <v>3933049472.457417</v>
      </c>
    </row>
  </sheetData>
  <mergeCells count="20">
    <mergeCell ref="L5:M5"/>
    <mergeCell ref="B4:O4"/>
    <mergeCell ref="P4:Q5"/>
    <mergeCell ref="R4:S5"/>
    <mergeCell ref="B5:K5"/>
    <mergeCell ref="Y3:AA3"/>
    <mergeCell ref="Y6:Y7"/>
    <mergeCell ref="AA6:AA7"/>
    <mergeCell ref="N5:O5"/>
    <mergeCell ref="X4:AA5"/>
    <mergeCell ref="T4:U5"/>
    <mergeCell ref="V4:W5"/>
    <mergeCell ref="D6:E6"/>
    <mergeCell ref="F6:G6"/>
    <mergeCell ref="H6:I6"/>
    <mergeCell ref="J6:K6"/>
    <mergeCell ref="A1:D1"/>
    <mergeCell ref="A2:D2"/>
    <mergeCell ref="A4:A8"/>
    <mergeCell ref="B6:C6"/>
  </mergeCells>
  <printOptions horizontalCentered="1"/>
  <pageMargins left="0.16" right="0.25" top="0.75" bottom="0.75" header="0.3" footer="0.3"/>
  <pageSetup paperSize="9" scale="26" orientation="landscape" r:id="rId1"/>
  <headerFooter alignWithMargins="0">
    <oddFooter>&amp;C&amp;16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79998168889431442"/>
  </sheetPr>
  <dimension ref="A1:CE31"/>
  <sheetViews>
    <sheetView view="pageBreakPreview" zoomScale="25" zoomScaleNormal="40" zoomScaleSheetLayoutView="25" workbookViewId="0">
      <pane xSplit="1" ySplit="8" topLeftCell="B9" activePane="bottomRight" state="frozen"/>
      <selection activeCell="I54" sqref="I54"/>
      <selection pane="topRight" activeCell="I54" sqref="I54"/>
      <selection pane="bottomLeft" activeCell="I54" sqref="I54"/>
      <selection pane="bottomRight" activeCell="I54" sqref="I54"/>
    </sheetView>
  </sheetViews>
  <sheetFormatPr defaultRowHeight="24" x14ac:dyDescent="0.55000000000000004"/>
  <cols>
    <col min="1" max="1" width="14.125" style="15" customWidth="1"/>
    <col min="2" max="2" width="17" style="15" bestFit="1" customWidth="1"/>
    <col min="3" max="3" width="23.625" style="15" bestFit="1" customWidth="1"/>
    <col min="4" max="4" width="17" style="15" bestFit="1" customWidth="1"/>
    <col min="5" max="5" width="23.625" style="15" bestFit="1" customWidth="1"/>
    <col min="6" max="6" width="17" style="15" bestFit="1" customWidth="1"/>
    <col min="7" max="7" width="23.625" style="15" bestFit="1" customWidth="1"/>
    <col min="8" max="8" width="17" style="15" bestFit="1" customWidth="1"/>
    <col min="9" max="9" width="23.375" style="15" customWidth="1"/>
    <col min="10" max="10" width="17" style="15" bestFit="1" customWidth="1"/>
    <col min="11" max="11" width="23.625" style="15" bestFit="1" customWidth="1"/>
    <col min="12" max="12" width="17" style="15" bestFit="1" customWidth="1"/>
    <col min="13" max="13" width="20.125" style="15" customWidth="1"/>
    <col min="14" max="14" width="16.375" style="15" customWidth="1"/>
    <col min="15" max="15" width="22.125" style="15" bestFit="1" customWidth="1"/>
    <col min="16" max="16" width="19.75" style="15" customWidth="1"/>
    <col min="17" max="17" width="19.875" style="15" customWidth="1"/>
    <col min="18" max="18" width="19" style="15" customWidth="1"/>
    <col min="19" max="19" width="19.25" style="15" bestFit="1" customWidth="1"/>
    <col min="20" max="20" width="21.125" style="15" customWidth="1"/>
    <col min="21" max="21" width="20.875" style="15" customWidth="1"/>
    <col min="22" max="22" width="20.625" style="15" customWidth="1"/>
    <col min="23" max="23" width="20.875" style="15" customWidth="1"/>
    <col min="24" max="24" width="19.875" style="15" bestFit="1" customWidth="1"/>
    <col min="25" max="25" width="13.625" style="15" bestFit="1" customWidth="1"/>
    <col min="26" max="26" width="29" style="15" bestFit="1" customWidth="1"/>
    <col min="27" max="27" width="13.625" style="15" bestFit="1" customWidth="1"/>
    <col min="28" max="28" width="4.75" style="15" customWidth="1"/>
    <col min="29" max="29" width="14.125" style="15" customWidth="1"/>
    <col min="30" max="30" width="17" style="15" bestFit="1" customWidth="1"/>
    <col min="31" max="31" width="23.625" style="15" bestFit="1" customWidth="1"/>
    <col min="32" max="32" width="17" style="15" bestFit="1" customWidth="1"/>
    <col min="33" max="33" width="23.625" style="15" bestFit="1" customWidth="1"/>
    <col min="34" max="34" width="17" style="15" bestFit="1" customWidth="1"/>
    <col min="35" max="35" width="23.625" style="15" bestFit="1" customWidth="1"/>
    <col min="36" max="36" width="17" style="15" bestFit="1" customWidth="1"/>
    <col min="37" max="37" width="23.375" style="15" customWidth="1"/>
    <col min="38" max="38" width="17" style="15" bestFit="1" customWidth="1"/>
    <col min="39" max="39" width="23.625" style="15" bestFit="1" customWidth="1"/>
    <col min="40" max="40" width="17" style="15" bestFit="1" customWidth="1"/>
    <col min="41" max="41" width="21.75" style="15" customWidth="1"/>
    <col min="42" max="42" width="16.75" style="15" bestFit="1" customWidth="1"/>
    <col min="43" max="43" width="17" style="15" bestFit="1" customWidth="1"/>
    <col min="44" max="45" width="21.125" style="15" customWidth="1"/>
    <col min="46" max="47" width="19.125" style="15" customWidth="1"/>
    <col min="48" max="49" width="25.125" style="15" customWidth="1"/>
    <col min="50" max="50" width="20" style="15" customWidth="1"/>
    <col min="51" max="51" width="19.25" style="15" customWidth="1"/>
    <col min="52" max="52" width="17.375" style="15" bestFit="1" customWidth="1"/>
    <col min="53" max="53" width="11.875" style="15" customWidth="1"/>
    <col min="54" max="54" width="23.125" style="15" customWidth="1"/>
    <col min="55" max="55" width="11.875" style="15" customWidth="1"/>
    <col min="56" max="56" width="3.25" style="15" customWidth="1"/>
    <col min="57" max="57" width="14.125" style="15" customWidth="1"/>
    <col min="58" max="58" width="17" style="15" bestFit="1" customWidth="1"/>
    <col min="59" max="59" width="23.625" style="15" bestFit="1" customWidth="1"/>
    <col min="60" max="60" width="17" style="15" bestFit="1" customWidth="1"/>
    <col min="61" max="61" width="23.625" style="15" bestFit="1" customWidth="1"/>
    <col min="62" max="62" width="17" style="15" bestFit="1" customWidth="1"/>
    <col min="63" max="63" width="23.625" style="15" bestFit="1" customWidth="1"/>
    <col min="64" max="64" width="17" style="15" bestFit="1" customWidth="1"/>
    <col min="65" max="65" width="23.625" style="15" bestFit="1" customWidth="1"/>
    <col min="66" max="66" width="17" style="15" bestFit="1" customWidth="1"/>
    <col min="67" max="67" width="23.625" style="15" bestFit="1" customWidth="1"/>
    <col min="68" max="69" width="21.75" style="15" customWidth="1"/>
    <col min="70" max="70" width="16.75" style="15" bestFit="1" customWidth="1"/>
    <col min="71" max="71" width="17.25" style="15" bestFit="1" customWidth="1"/>
    <col min="72" max="73" width="21.125" style="15" customWidth="1"/>
    <col min="74" max="75" width="20.25" style="15" customWidth="1"/>
    <col min="76" max="76" width="23.375" style="15" customWidth="1"/>
    <col min="77" max="77" width="26.875" style="15" customWidth="1"/>
    <col min="78" max="79" width="21.75" style="15" customWidth="1"/>
    <col min="80" max="80" width="17.375" style="15" bestFit="1" customWidth="1"/>
    <col min="81" max="81" width="11.875" style="15" bestFit="1" customWidth="1"/>
    <col min="82" max="82" width="23.125" style="15" customWidth="1"/>
    <col min="83" max="83" width="11.875" style="15" bestFit="1" customWidth="1"/>
    <col min="84" max="264" width="9" style="15"/>
    <col min="265" max="265" width="14.125" style="15" customWidth="1"/>
    <col min="266" max="266" width="14.75" style="15" bestFit="1" customWidth="1"/>
    <col min="267" max="267" width="21.375" style="15" bestFit="1" customWidth="1"/>
    <col min="268" max="268" width="14.75" style="15" bestFit="1" customWidth="1"/>
    <col min="269" max="269" width="21.375" style="15" bestFit="1" customWidth="1"/>
    <col min="270" max="270" width="14.75" style="15" bestFit="1" customWidth="1"/>
    <col min="271" max="271" width="21.375" style="15" bestFit="1" customWidth="1"/>
    <col min="272" max="272" width="14.75" style="15" bestFit="1" customWidth="1"/>
    <col min="273" max="273" width="21.375" style="15" bestFit="1" customWidth="1"/>
    <col min="274" max="274" width="14.75" style="15" bestFit="1" customWidth="1"/>
    <col min="275" max="275" width="21.375" style="15" bestFit="1" customWidth="1"/>
    <col min="276" max="276" width="16.625" style="15" bestFit="1" customWidth="1"/>
    <col min="277" max="277" width="14.125" style="15" bestFit="1" customWidth="1"/>
    <col min="278" max="278" width="16.625" style="15" bestFit="1" customWidth="1"/>
    <col min="279" max="279" width="14.125" style="15" bestFit="1" customWidth="1"/>
    <col min="280" max="280" width="14.375" style="15" bestFit="1" customWidth="1"/>
    <col min="281" max="281" width="14.625" style="15" customWidth="1"/>
    <col min="282" max="282" width="13.875" style="15" bestFit="1" customWidth="1"/>
    <col min="283" max="283" width="14.625" style="15" customWidth="1"/>
    <col min="284" max="520" width="9" style="15"/>
    <col min="521" max="521" width="14.125" style="15" customWidth="1"/>
    <col min="522" max="522" width="14.75" style="15" bestFit="1" customWidth="1"/>
    <col min="523" max="523" width="21.375" style="15" bestFit="1" customWidth="1"/>
    <col min="524" max="524" width="14.75" style="15" bestFit="1" customWidth="1"/>
    <col min="525" max="525" width="21.375" style="15" bestFit="1" customWidth="1"/>
    <col min="526" max="526" width="14.75" style="15" bestFit="1" customWidth="1"/>
    <col min="527" max="527" width="21.375" style="15" bestFit="1" customWidth="1"/>
    <col min="528" max="528" width="14.75" style="15" bestFit="1" customWidth="1"/>
    <col min="529" max="529" width="21.375" style="15" bestFit="1" customWidth="1"/>
    <col min="530" max="530" width="14.75" style="15" bestFit="1" customWidth="1"/>
    <col min="531" max="531" width="21.375" style="15" bestFit="1" customWidth="1"/>
    <col min="532" max="532" width="16.625" style="15" bestFit="1" customWidth="1"/>
    <col min="533" max="533" width="14.125" style="15" bestFit="1" customWidth="1"/>
    <col min="534" max="534" width="16.625" style="15" bestFit="1" customWidth="1"/>
    <col min="535" max="535" width="14.125" style="15" bestFit="1" customWidth="1"/>
    <col min="536" max="536" width="14.375" style="15" bestFit="1" customWidth="1"/>
    <col min="537" max="537" width="14.625" style="15" customWidth="1"/>
    <col min="538" max="538" width="13.875" style="15" bestFit="1" customWidth="1"/>
    <col min="539" max="539" width="14.625" style="15" customWidth="1"/>
    <col min="540" max="776" width="9" style="15"/>
    <col min="777" max="777" width="14.125" style="15" customWidth="1"/>
    <col min="778" max="778" width="14.75" style="15" bestFit="1" customWidth="1"/>
    <col min="779" max="779" width="21.375" style="15" bestFit="1" customWidth="1"/>
    <col min="780" max="780" width="14.75" style="15" bestFit="1" customWidth="1"/>
    <col min="781" max="781" width="21.375" style="15" bestFit="1" customWidth="1"/>
    <col min="782" max="782" width="14.75" style="15" bestFit="1" customWidth="1"/>
    <col min="783" max="783" width="21.375" style="15" bestFit="1" customWidth="1"/>
    <col min="784" max="784" width="14.75" style="15" bestFit="1" customWidth="1"/>
    <col min="785" max="785" width="21.375" style="15" bestFit="1" customWidth="1"/>
    <col min="786" max="786" width="14.75" style="15" bestFit="1" customWidth="1"/>
    <col min="787" max="787" width="21.375" style="15" bestFit="1" customWidth="1"/>
    <col min="788" max="788" width="16.625" style="15" bestFit="1" customWidth="1"/>
    <col min="789" max="789" width="14.125" style="15" bestFit="1" customWidth="1"/>
    <col min="790" max="790" width="16.625" style="15" bestFit="1" customWidth="1"/>
    <col min="791" max="791" width="14.125" style="15" bestFit="1" customWidth="1"/>
    <col min="792" max="792" width="14.375" style="15" bestFit="1" customWidth="1"/>
    <col min="793" max="793" width="14.625" style="15" customWidth="1"/>
    <col min="794" max="794" width="13.875" style="15" bestFit="1" customWidth="1"/>
    <col min="795" max="795" width="14.625" style="15" customWidth="1"/>
    <col min="796" max="1032" width="9" style="15"/>
    <col min="1033" max="1033" width="14.125" style="15" customWidth="1"/>
    <col min="1034" max="1034" width="14.75" style="15" bestFit="1" customWidth="1"/>
    <col min="1035" max="1035" width="21.375" style="15" bestFit="1" customWidth="1"/>
    <col min="1036" max="1036" width="14.75" style="15" bestFit="1" customWidth="1"/>
    <col min="1037" max="1037" width="21.375" style="15" bestFit="1" customWidth="1"/>
    <col min="1038" max="1038" width="14.75" style="15" bestFit="1" customWidth="1"/>
    <col min="1039" max="1039" width="21.375" style="15" bestFit="1" customWidth="1"/>
    <col min="1040" max="1040" width="14.75" style="15" bestFit="1" customWidth="1"/>
    <col min="1041" max="1041" width="21.375" style="15" bestFit="1" customWidth="1"/>
    <col min="1042" max="1042" width="14.75" style="15" bestFit="1" customWidth="1"/>
    <col min="1043" max="1043" width="21.375" style="15" bestFit="1" customWidth="1"/>
    <col min="1044" max="1044" width="16.625" style="15" bestFit="1" customWidth="1"/>
    <col min="1045" max="1045" width="14.125" style="15" bestFit="1" customWidth="1"/>
    <col min="1046" max="1046" width="16.625" style="15" bestFit="1" customWidth="1"/>
    <col min="1047" max="1047" width="14.125" style="15" bestFit="1" customWidth="1"/>
    <col min="1048" max="1048" width="14.375" style="15" bestFit="1" customWidth="1"/>
    <col min="1049" max="1049" width="14.625" style="15" customWidth="1"/>
    <col min="1050" max="1050" width="13.875" style="15" bestFit="1" customWidth="1"/>
    <col min="1051" max="1051" width="14.625" style="15" customWidth="1"/>
    <col min="1052" max="1288" width="9" style="15"/>
    <col min="1289" max="1289" width="14.125" style="15" customWidth="1"/>
    <col min="1290" max="1290" width="14.75" style="15" bestFit="1" customWidth="1"/>
    <col min="1291" max="1291" width="21.375" style="15" bestFit="1" customWidth="1"/>
    <col min="1292" max="1292" width="14.75" style="15" bestFit="1" customWidth="1"/>
    <col min="1293" max="1293" width="21.375" style="15" bestFit="1" customWidth="1"/>
    <col min="1294" max="1294" width="14.75" style="15" bestFit="1" customWidth="1"/>
    <col min="1295" max="1295" width="21.375" style="15" bestFit="1" customWidth="1"/>
    <col min="1296" max="1296" width="14.75" style="15" bestFit="1" customWidth="1"/>
    <col min="1297" max="1297" width="21.375" style="15" bestFit="1" customWidth="1"/>
    <col min="1298" max="1298" width="14.75" style="15" bestFit="1" customWidth="1"/>
    <col min="1299" max="1299" width="21.375" style="15" bestFit="1" customWidth="1"/>
    <col min="1300" max="1300" width="16.625" style="15" bestFit="1" customWidth="1"/>
    <col min="1301" max="1301" width="14.125" style="15" bestFit="1" customWidth="1"/>
    <col min="1302" max="1302" width="16.625" style="15" bestFit="1" customWidth="1"/>
    <col min="1303" max="1303" width="14.125" style="15" bestFit="1" customWidth="1"/>
    <col min="1304" max="1304" width="14.375" style="15" bestFit="1" customWidth="1"/>
    <col min="1305" max="1305" width="14.625" style="15" customWidth="1"/>
    <col min="1306" max="1306" width="13.875" style="15" bestFit="1" customWidth="1"/>
    <col min="1307" max="1307" width="14.625" style="15" customWidth="1"/>
    <col min="1308" max="1544" width="9" style="15"/>
    <col min="1545" max="1545" width="14.125" style="15" customWidth="1"/>
    <col min="1546" max="1546" width="14.75" style="15" bestFit="1" customWidth="1"/>
    <col min="1547" max="1547" width="21.375" style="15" bestFit="1" customWidth="1"/>
    <col min="1548" max="1548" width="14.75" style="15" bestFit="1" customWidth="1"/>
    <col min="1549" max="1549" width="21.375" style="15" bestFit="1" customWidth="1"/>
    <col min="1550" max="1550" width="14.75" style="15" bestFit="1" customWidth="1"/>
    <col min="1551" max="1551" width="21.375" style="15" bestFit="1" customWidth="1"/>
    <col min="1552" max="1552" width="14.75" style="15" bestFit="1" customWidth="1"/>
    <col min="1553" max="1553" width="21.375" style="15" bestFit="1" customWidth="1"/>
    <col min="1554" max="1554" width="14.75" style="15" bestFit="1" customWidth="1"/>
    <col min="1555" max="1555" width="21.375" style="15" bestFit="1" customWidth="1"/>
    <col min="1556" max="1556" width="16.625" style="15" bestFit="1" customWidth="1"/>
    <col min="1557" max="1557" width="14.125" style="15" bestFit="1" customWidth="1"/>
    <col min="1558" max="1558" width="16.625" style="15" bestFit="1" customWidth="1"/>
    <col min="1559" max="1559" width="14.125" style="15" bestFit="1" customWidth="1"/>
    <col min="1560" max="1560" width="14.375" style="15" bestFit="1" customWidth="1"/>
    <col min="1561" max="1561" width="14.625" style="15" customWidth="1"/>
    <col min="1562" max="1562" width="13.875" style="15" bestFit="1" customWidth="1"/>
    <col min="1563" max="1563" width="14.625" style="15" customWidth="1"/>
    <col min="1564" max="1800" width="9" style="15"/>
    <col min="1801" max="1801" width="14.125" style="15" customWidth="1"/>
    <col min="1802" max="1802" width="14.75" style="15" bestFit="1" customWidth="1"/>
    <col min="1803" max="1803" width="21.375" style="15" bestFit="1" customWidth="1"/>
    <col min="1804" max="1804" width="14.75" style="15" bestFit="1" customWidth="1"/>
    <col min="1805" max="1805" width="21.375" style="15" bestFit="1" customWidth="1"/>
    <col min="1806" max="1806" width="14.75" style="15" bestFit="1" customWidth="1"/>
    <col min="1807" max="1807" width="21.375" style="15" bestFit="1" customWidth="1"/>
    <col min="1808" max="1808" width="14.75" style="15" bestFit="1" customWidth="1"/>
    <col min="1809" max="1809" width="21.375" style="15" bestFit="1" customWidth="1"/>
    <col min="1810" max="1810" width="14.75" style="15" bestFit="1" customWidth="1"/>
    <col min="1811" max="1811" width="21.375" style="15" bestFit="1" customWidth="1"/>
    <col min="1812" max="1812" width="16.625" style="15" bestFit="1" customWidth="1"/>
    <col min="1813" max="1813" width="14.125" style="15" bestFit="1" customWidth="1"/>
    <col min="1814" max="1814" width="16.625" style="15" bestFit="1" customWidth="1"/>
    <col min="1815" max="1815" width="14.125" style="15" bestFit="1" customWidth="1"/>
    <col min="1816" max="1816" width="14.375" style="15" bestFit="1" customWidth="1"/>
    <col min="1817" max="1817" width="14.625" style="15" customWidth="1"/>
    <col min="1818" max="1818" width="13.875" style="15" bestFit="1" customWidth="1"/>
    <col min="1819" max="1819" width="14.625" style="15" customWidth="1"/>
    <col min="1820" max="2056" width="9" style="15"/>
    <col min="2057" max="2057" width="14.125" style="15" customWidth="1"/>
    <col min="2058" max="2058" width="14.75" style="15" bestFit="1" customWidth="1"/>
    <col min="2059" max="2059" width="21.375" style="15" bestFit="1" customWidth="1"/>
    <col min="2060" max="2060" width="14.75" style="15" bestFit="1" customWidth="1"/>
    <col min="2061" max="2061" width="21.375" style="15" bestFit="1" customWidth="1"/>
    <col min="2062" max="2062" width="14.75" style="15" bestFit="1" customWidth="1"/>
    <col min="2063" max="2063" width="21.375" style="15" bestFit="1" customWidth="1"/>
    <col min="2064" max="2064" width="14.75" style="15" bestFit="1" customWidth="1"/>
    <col min="2065" max="2065" width="21.375" style="15" bestFit="1" customWidth="1"/>
    <col min="2066" max="2066" width="14.75" style="15" bestFit="1" customWidth="1"/>
    <col min="2067" max="2067" width="21.375" style="15" bestFit="1" customWidth="1"/>
    <col min="2068" max="2068" width="16.625" style="15" bestFit="1" customWidth="1"/>
    <col min="2069" max="2069" width="14.125" style="15" bestFit="1" customWidth="1"/>
    <col min="2070" max="2070" width="16.625" style="15" bestFit="1" customWidth="1"/>
    <col min="2071" max="2071" width="14.125" style="15" bestFit="1" customWidth="1"/>
    <col min="2072" max="2072" width="14.375" style="15" bestFit="1" customWidth="1"/>
    <col min="2073" max="2073" width="14.625" style="15" customWidth="1"/>
    <col min="2074" max="2074" width="13.875" style="15" bestFit="1" customWidth="1"/>
    <col min="2075" max="2075" width="14.625" style="15" customWidth="1"/>
    <col min="2076" max="2312" width="9" style="15"/>
    <col min="2313" max="2313" width="14.125" style="15" customWidth="1"/>
    <col min="2314" max="2314" width="14.75" style="15" bestFit="1" customWidth="1"/>
    <col min="2315" max="2315" width="21.375" style="15" bestFit="1" customWidth="1"/>
    <col min="2316" max="2316" width="14.75" style="15" bestFit="1" customWidth="1"/>
    <col min="2317" max="2317" width="21.375" style="15" bestFit="1" customWidth="1"/>
    <col min="2318" max="2318" width="14.75" style="15" bestFit="1" customWidth="1"/>
    <col min="2319" max="2319" width="21.375" style="15" bestFit="1" customWidth="1"/>
    <col min="2320" max="2320" width="14.75" style="15" bestFit="1" customWidth="1"/>
    <col min="2321" max="2321" width="21.375" style="15" bestFit="1" customWidth="1"/>
    <col min="2322" max="2322" width="14.75" style="15" bestFit="1" customWidth="1"/>
    <col min="2323" max="2323" width="21.375" style="15" bestFit="1" customWidth="1"/>
    <col min="2324" max="2324" width="16.625" style="15" bestFit="1" customWidth="1"/>
    <col min="2325" max="2325" width="14.125" style="15" bestFit="1" customWidth="1"/>
    <col min="2326" max="2326" width="16.625" style="15" bestFit="1" customWidth="1"/>
    <col min="2327" max="2327" width="14.125" style="15" bestFit="1" customWidth="1"/>
    <col min="2328" max="2328" width="14.375" style="15" bestFit="1" customWidth="1"/>
    <col min="2329" max="2329" width="14.625" style="15" customWidth="1"/>
    <col min="2330" max="2330" width="13.875" style="15" bestFit="1" customWidth="1"/>
    <col min="2331" max="2331" width="14.625" style="15" customWidth="1"/>
    <col min="2332" max="2568" width="9" style="15"/>
    <col min="2569" max="2569" width="14.125" style="15" customWidth="1"/>
    <col min="2570" max="2570" width="14.75" style="15" bestFit="1" customWidth="1"/>
    <col min="2571" max="2571" width="21.375" style="15" bestFit="1" customWidth="1"/>
    <col min="2572" max="2572" width="14.75" style="15" bestFit="1" customWidth="1"/>
    <col min="2573" max="2573" width="21.375" style="15" bestFit="1" customWidth="1"/>
    <col min="2574" max="2574" width="14.75" style="15" bestFit="1" customWidth="1"/>
    <col min="2575" max="2575" width="21.375" style="15" bestFit="1" customWidth="1"/>
    <col min="2576" max="2576" width="14.75" style="15" bestFit="1" customWidth="1"/>
    <col min="2577" max="2577" width="21.375" style="15" bestFit="1" customWidth="1"/>
    <col min="2578" max="2578" width="14.75" style="15" bestFit="1" customWidth="1"/>
    <col min="2579" max="2579" width="21.375" style="15" bestFit="1" customWidth="1"/>
    <col min="2580" max="2580" width="16.625" style="15" bestFit="1" customWidth="1"/>
    <col min="2581" max="2581" width="14.125" style="15" bestFit="1" customWidth="1"/>
    <col min="2582" max="2582" width="16.625" style="15" bestFit="1" customWidth="1"/>
    <col min="2583" max="2583" width="14.125" style="15" bestFit="1" customWidth="1"/>
    <col min="2584" max="2584" width="14.375" style="15" bestFit="1" customWidth="1"/>
    <col min="2585" max="2585" width="14.625" style="15" customWidth="1"/>
    <col min="2586" max="2586" width="13.875" style="15" bestFit="1" customWidth="1"/>
    <col min="2587" max="2587" width="14.625" style="15" customWidth="1"/>
    <col min="2588" max="2824" width="9" style="15"/>
    <col min="2825" max="2825" width="14.125" style="15" customWidth="1"/>
    <col min="2826" max="2826" width="14.75" style="15" bestFit="1" customWidth="1"/>
    <col min="2827" max="2827" width="21.375" style="15" bestFit="1" customWidth="1"/>
    <col min="2828" max="2828" width="14.75" style="15" bestFit="1" customWidth="1"/>
    <col min="2829" max="2829" width="21.375" style="15" bestFit="1" customWidth="1"/>
    <col min="2830" max="2830" width="14.75" style="15" bestFit="1" customWidth="1"/>
    <col min="2831" max="2831" width="21.375" style="15" bestFit="1" customWidth="1"/>
    <col min="2832" max="2832" width="14.75" style="15" bestFit="1" customWidth="1"/>
    <col min="2833" max="2833" width="21.375" style="15" bestFit="1" customWidth="1"/>
    <col min="2834" max="2834" width="14.75" style="15" bestFit="1" customWidth="1"/>
    <col min="2835" max="2835" width="21.375" style="15" bestFit="1" customWidth="1"/>
    <col min="2836" max="2836" width="16.625" style="15" bestFit="1" customWidth="1"/>
    <col min="2837" max="2837" width="14.125" style="15" bestFit="1" customWidth="1"/>
    <col min="2838" max="2838" width="16.625" style="15" bestFit="1" customWidth="1"/>
    <col min="2839" max="2839" width="14.125" style="15" bestFit="1" customWidth="1"/>
    <col min="2840" max="2840" width="14.375" style="15" bestFit="1" customWidth="1"/>
    <col min="2841" max="2841" width="14.625" style="15" customWidth="1"/>
    <col min="2842" max="2842" width="13.875" style="15" bestFit="1" customWidth="1"/>
    <col min="2843" max="2843" width="14.625" style="15" customWidth="1"/>
    <col min="2844" max="3080" width="9" style="15"/>
    <col min="3081" max="3081" width="14.125" style="15" customWidth="1"/>
    <col min="3082" max="3082" width="14.75" style="15" bestFit="1" customWidth="1"/>
    <col min="3083" max="3083" width="21.375" style="15" bestFit="1" customWidth="1"/>
    <col min="3084" max="3084" width="14.75" style="15" bestFit="1" customWidth="1"/>
    <col min="3085" max="3085" width="21.375" style="15" bestFit="1" customWidth="1"/>
    <col min="3086" max="3086" width="14.75" style="15" bestFit="1" customWidth="1"/>
    <col min="3087" max="3087" width="21.375" style="15" bestFit="1" customWidth="1"/>
    <col min="3088" max="3088" width="14.75" style="15" bestFit="1" customWidth="1"/>
    <col min="3089" max="3089" width="21.375" style="15" bestFit="1" customWidth="1"/>
    <col min="3090" max="3090" width="14.75" style="15" bestFit="1" customWidth="1"/>
    <col min="3091" max="3091" width="21.375" style="15" bestFit="1" customWidth="1"/>
    <col min="3092" max="3092" width="16.625" style="15" bestFit="1" customWidth="1"/>
    <col min="3093" max="3093" width="14.125" style="15" bestFit="1" customWidth="1"/>
    <col min="3094" max="3094" width="16.625" style="15" bestFit="1" customWidth="1"/>
    <col min="3095" max="3095" width="14.125" style="15" bestFit="1" customWidth="1"/>
    <col min="3096" max="3096" width="14.375" style="15" bestFit="1" customWidth="1"/>
    <col min="3097" max="3097" width="14.625" style="15" customWidth="1"/>
    <col min="3098" max="3098" width="13.875" style="15" bestFit="1" customWidth="1"/>
    <col min="3099" max="3099" width="14.625" style="15" customWidth="1"/>
    <col min="3100" max="3336" width="9" style="15"/>
    <col min="3337" max="3337" width="14.125" style="15" customWidth="1"/>
    <col min="3338" max="3338" width="14.75" style="15" bestFit="1" customWidth="1"/>
    <col min="3339" max="3339" width="21.375" style="15" bestFit="1" customWidth="1"/>
    <col min="3340" max="3340" width="14.75" style="15" bestFit="1" customWidth="1"/>
    <col min="3341" max="3341" width="21.375" style="15" bestFit="1" customWidth="1"/>
    <col min="3342" max="3342" width="14.75" style="15" bestFit="1" customWidth="1"/>
    <col min="3343" max="3343" width="21.375" style="15" bestFit="1" customWidth="1"/>
    <col min="3344" max="3344" width="14.75" style="15" bestFit="1" customWidth="1"/>
    <col min="3345" max="3345" width="21.375" style="15" bestFit="1" customWidth="1"/>
    <col min="3346" max="3346" width="14.75" style="15" bestFit="1" customWidth="1"/>
    <col min="3347" max="3347" width="21.375" style="15" bestFit="1" customWidth="1"/>
    <col min="3348" max="3348" width="16.625" style="15" bestFit="1" customWidth="1"/>
    <col min="3349" max="3349" width="14.125" style="15" bestFit="1" customWidth="1"/>
    <col min="3350" max="3350" width="16.625" style="15" bestFit="1" customWidth="1"/>
    <col min="3351" max="3351" width="14.125" style="15" bestFit="1" customWidth="1"/>
    <col min="3352" max="3352" width="14.375" style="15" bestFit="1" customWidth="1"/>
    <col min="3353" max="3353" width="14.625" style="15" customWidth="1"/>
    <col min="3354" max="3354" width="13.875" style="15" bestFit="1" customWidth="1"/>
    <col min="3355" max="3355" width="14.625" style="15" customWidth="1"/>
    <col min="3356" max="3592" width="9" style="15"/>
    <col min="3593" max="3593" width="14.125" style="15" customWidth="1"/>
    <col min="3594" max="3594" width="14.75" style="15" bestFit="1" customWidth="1"/>
    <col min="3595" max="3595" width="21.375" style="15" bestFit="1" customWidth="1"/>
    <col min="3596" max="3596" width="14.75" style="15" bestFit="1" customWidth="1"/>
    <col min="3597" max="3597" width="21.375" style="15" bestFit="1" customWidth="1"/>
    <col min="3598" max="3598" width="14.75" style="15" bestFit="1" customWidth="1"/>
    <col min="3599" max="3599" width="21.375" style="15" bestFit="1" customWidth="1"/>
    <col min="3600" max="3600" width="14.75" style="15" bestFit="1" customWidth="1"/>
    <col min="3601" max="3601" width="21.375" style="15" bestFit="1" customWidth="1"/>
    <col min="3602" max="3602" width="14.75" style="15" bestFit="1" customWidth="1"/>
    <col min="3603" max="3603" width="21.375" style="15" bestFit="1" customWidth="1"/>
    <col min="3604" max="3604" width="16.625" style="15" bestFit="1" customWidth="1"/>
    <col min="3605" max="3605" width="14.125" style="15" bestFit="1" customWidth="1"/>
    <col min="3606" max="3606" width="16.625" style="15" bestFit="1" customWidth="1"/>
    <col min="3607" max="3607" width="14.125" style="15" bestFit="1" customWidth="1"/>
    <col min="3608" max="3608" width="14.375" style="15" bestFit="1" customWidth="1"/>
    <col min="3609" max="3609" width="14.625" style="15" customWidth="1"/>
    <col min="3610" max="3610" width="13.875" style="15" bestFit="1" customWidth="1"/>
    <col min="3611" max="3611" width="14.625" style="15" customWidth="1"/>
    <col min="3612" max="3848" width="9" style="15"/>
    <col min="3849" max="3849" width="14.125" style="15" customWidth="1"/>
    <col min="3850" max="3850" width="14.75" style="15" bestFit="1" customWidth="1"/>
    <col min="3851" max="3851" width="21.375" style="15" bestFit="1" customWidth="1"/>
    <col min="3852" max="3852" width="14.75" style="15" bestFit="1" customWidth="1"/>
    <col min="3853" max="3853" width="21.375" style="15" bestFit="1" customWidth="1"/>
    <col min="3854" max="3854" width="14.75" style="15" bestFit="1" customWidth="1"/>
    <col min="3855" max="3855" width="21.375" style="15" bestFit="1" customWidth="1"/>
    <col min="3856" max="3856" width="14.75" style="15" bestFit="1" customWidth="1"/>
    <col min="3857" max="3857" width="21.375" style="15" bestFit="1" customWidth="1"/>
    <col min="3858" max="3858" width="14.75" style="15" bestFit="1" customWidth="1"/>
    <col min="3859" max="3859" width="21.375" style="15" bestFit="1" customWidth="1"/>
    <col min="3860" max="3860" width="16.625" style="15" bestFit="1" customWidth="1"/>
    <col min="3861" max="3861" width="14.125" style="15" bestFit="1" customWidth="1"/>
    <col min="3862" max="3862" width="16.625" style="15" bestFit="1" customWidth="1"/>
    <col min="3863" max="3863" width="14.125" style="15" bestFit="1" customWidth="1"/>
    <col min="3864" max="3864" width="14.375" style="15" bestFit="1" customWidth="1"/>
    <col min="3865" max="3865" width="14.625" style="15" customWidth="1"/>
    <col min="3866" max="3866" width="13.875" style="15" bestFit="1" customWidth="1"/>
    <col min="3867" max="3867" width="14.625" style="15" customWidth="1"/>
    <col min="3868" max="4104" width="9" style="15"/>
    <col min="4105" max="4105" width="14.125" style="15" customWidth="1"/>
    <col min="4106" max="4106" width="14.75" style="15" bestFit="1" customWidth="1"/>
    <col min="4107" max="4107" width="21.375" style="15" bestFit="1" customWidth="1"/>
    <col min="4108" max="4108" width="14.75" style="15" bestFit="1" customWidth="1"/>
    <col min="4109" max="4109" width="21.375" style="15" bestFit="1" customWidth="1"/>
    <col min="4110" max="4110" width="14.75" style="15" bestFit="1" customWidth="1"/>
    <col min="4111" max="4111" width="21.375" style="15" bestFit="1" customWidth="1"/>
    <col min="4112" max="4112" width="14.75" style="15" bestFit="1" customWidth="1"/>
    <col min="4113" max="4113" width="21.375" style="15" bestFit="1" customWidth="1"/>
    <col min="4114" max="4114" width="14.75" style="15" bestFit="1" customWidth="1"/>
    <col min="4115" max="4115" width="21.375" style="15" bestFit="1" customWidth="1"/>
    <col min="4116" max="4116" width="16.625" style="15" bestFit="1" customWidth="1"/>
    <col min="4117" max="4117" width="14.125" style="15" bestFit="1" customWidth="1"/>
    <col min="4118" max="4118" width="16.625" style="15" bestFit="1" customWidth="1"/>
    <col min="4119" max="4119" width="14.125" style="15" bestFit="1" customWidth="1"/>
    <col min="4120" max="4120" width="14.375" style="15" bestFit="1" customWidth="1"/>
    <col min="4121" max="4121" width="14.625" style="15" customWidth="1"/>
    <col min="4122" max="4122" width="13.875" style="15" bestFit="1" customWidth="1"/>
    <col min="4123" max="4123" width="14.625" style="15" customWidth="1"/>
    <col min="4124" max="4360" width="9" style="15"/>
    <col min="4361" max="4361" width="14.125" style="15" customWidth="1"/>
    <col min="4362" max="4362" width="14.75" style="15" bestFit="1" customWidth="1"/>
    <col min="4363" max="4363" width="21.375" style="15" bestFit="1" customWidth="1"/>
    <col min="4364" max="4364" width="14.75" style="15" bestFit="1" customWidth="1"/>
    <col min="4365" max="4365" width="21.375" style="15" bestFit="1" customWidth="1"/>
    <col min="4366" max="4366" width="14.75" style="15" bestFit="1" customWidth="1"/>
    <col min="4367" max="4367" width="21.375" style="15" bestFit="1" customWidth="1"/>
    <col min="4368" max="4368" width="14.75" style="15" bestFit="1" customWidth="1"/>
    <col min="4369" max="4369" width="21.375" style="15" bestFit="1" customWidth="1"/>
    <col min="4370" max="4370" width="14.75" style="15" bestFit="1" customWidth="1"/>
    <col min="4371" max="4371" width="21.375" style="15" bestFit="1" customWidth="1"/>
    <col min="4372" max="4372" width="16.625" style="15" bestFit="1" customWidth="1"/>
    <col min="4373" max="4373" width="14.125" style="15" bestFit="1" customWidth="1"/>
    <col min="4374" max="4374" width="16.625" style="15" bestFit="1" customWidth="1"/>
    <col min="4375" max="4375" width="14.125" style="15" bestFit="1" customWidth="1"/>
    <col min="4376" max="4376" width="14.375" style="15" bestFit="1" customWidth="1"/>
    <col min="4377" max="4377" width="14.625" style="15" customWidth="1"/>
    <col min="4378" max="4378" width="13.875" style="15" bestFit="1" customWidth="1"/>
    <col min="4379" max="4379" width="14.625" style="15" customWidth="1"/>
    <col min="4380" max="4616" width="9" style="15"/>
    <col min="4617" max="4617" width="14.125" style="15" customWidth="1"/>
    <col min="4618" max="4618" width="14.75" style="15" bestFit="1" customWidth="1"/>
    <col min="4619" max="4619" width="21.375" style="15" bestFit="1" customWidth="1"/>
    <col min="4620" max="4620" width="14.75" style="15" bestFit="1" customWidth="1"/>
    <col min="4621" max="4621" width="21.375" style="15" bestFit="1" customWidth="1"/>
    <col min="4622" max="4622" width="14.75" style="15" bestFit="1" customWidth="1"/>
    <col min="4623" max="4623" width="21.375" style="15" bestFit="1" customWidth="1"/>
    <col min="4624" max="4624" width="14.75" style="15" bestFit="1" customWidth="1"/>
    <col min="4625" max="4625" width="21.375" style="15" bestFit="1" customWidth="1"/>
    <col min="4626" max="4626" width="14.75" style="15" bestFit="1" customWidth="1"/>
    <col min="4627" max="4627" width="21.375" style="15" bestFit="1" customWidth="1"/>
    <col min="4628" max="4628" width="16.625" style="15" bestFit="1" customWidth="1"/>
    <col min="4629" max="4629" width="14.125" style="15" bestFit="1" customWidth="1"/>
    <col min="4630" max="4630" width="16.625" style="15" bestFit="1" customWidth="1"/>
    <col min="4631" max="4631" width="14.125" style="15" bestFit="1" customWidth="1"/>
    <col min="4632" max="4632" width="14.375" style="15" bestFit="1" customWidth="1"/>
    <col min="4633" max="4633" width="14.625" style="15" customWidth="1"/>
    <col min="4634" max="4634" width="13.875" style="15" bestFit="1" customWidth="1"/>
    <col min="4635" max="4635" width="14.625" style="15" customWidth="1"/>
    <col min="4636" max="4872" width="9" style="15"/>
    <col min="4873" max="4873" width="14.125" style="15" customWidth="1"/>
    <col min="4874" max="4874" width="14.75" style="15" bestFit="1" customWidth="1"/>
    <col min="4875" max="4875" width="21.375" style="15" bestFit="1" customWidth="1"/>
    <col min="4876" max="4876" width="14.75" style="15" bestFit="1" customWidth="1"/>
    <col min="4877" max="4877" width="21.375" style="15" bestFit="1" customWidth="1"/>
    <col min="4878" max="4878" width="14.75" style="15" bestFit="1" customWidth="1"/>
    <col min="4879" max="4879" width="21.375" style="15" bestFit="1" customWidth="1"/>
    <col min="4880" max="4880" width="14.75" style="15" bestFit="1" customWidth="1"/>
    <col min="4881" max="4881" width="21.375" style="15" bestFit="1" customWidth="1"/>
    <col min="4882" max="4882" width="14.75" style="15" bestFit="1" customWidth="1"/>
    <col min="4883" max="4883" width="21.375" style="15" bestFit="1" customWidth="1"/>
    <col min="4884" max="4884" width="16.625" style="15" bestFit="1" customWidth="1"/>
    <col min="4885" max="4885" width="14.125" style="15" bestFit="1" customWidth="1"/>
    <col min="4886" max="4886" width="16.625" style="15" bestFit="1" customWidth="1"/>
    <col min="4887" max="4887" width="14.125" style="15" bestFit="1" customWidth="1"/>
    <col min="4888" max="4888" width="14.375" style="15" bestFit="1" customWidth="1"/>
    <col min="4889" max="4889" width="14.625" style="15" customWidth="1"/>
    <col min="4890" max="4890" width="13.875" style="15" bestFit="1" customWidth="1"/>
    <col min="4891" max="4891" width="14.625" style="15" customWidth="1"/>
    <col min="4892" max="5128" width="9" style="15"/>
    <col min="5129" max="5129" width="14.125" style="15" customWidth="1"/>
    <col min="5130" max="5130" width="14.75" style="15" bestFit="1" customWidth="1"/>
    <col min="5131" max="5131" width="21.375" style="15" bestFit="1" customWidth="1"/>
    <col min="5132" max="5132" width="14.75" style="15" bestFit="1" customWidth="1"/>
    <col min="5133" max="5133" width="21.375" style="15" bestFit="1" customWidth="1"/>
    <col min="5134" max="5134" width="14.75" style="15" bestFit="1" customWidth="1"/>
    <col min="5135" max="5135" width="21.375" style="15" bestFit="1" customWidth="1"/>
    <col min="5136" max="5136" width="14.75" style="15" bestFit="1" customWidth="1"/>
    <col min="5137" max="5137" width="21.375" style="15" bestFit="1" customWidth="1"/>
    <col min="5138" max="5138" width="14.75" style="15" bestFit="1" customWidth="1"/>
    <col min="5139" max="5139" width="21.375" style="15" bestFit="1" customWidth="1"/>
    <col min="5140" max="5140" width="16.625" style="15" bestFit="1" customWidth="1"/>
    <col min="5141" max="5141" width="14.125" style="15" bestFit="1" customWidth="1"/>
    <col min="5142" max="5142" width="16.625" style="15" bestFit="1" customWidth="1"/>
    <col min="5143" max="5143" width="14.125" style="15" bestFit="1" customWidth="1"/>
    <col min="5144" max="5144" width="14.375" style="15" bestFit="1" customWidth="1"/>
    <col min="5145" max="5145" width="14.625" style="15" customWidth="1"/>
    <col min="5146" max="5146" width="13.875" style="15" bestFit="1" customWidth="1"/>
    <col min="5147" max="5147" width="14.625" style="15" customWidth="1"/>
    <col min="5148" max="5384" width="9" style="15"/>
    <col min="5385" max="5385" width="14.125" style="15" customWidth="1"/>
    <col min="5386" max="5386" width="14.75" style="15" bestFit="1" customWidth="1"/>
    <col min="5387" max="5387" width="21.375" style="15" bestFit="1" customWidth="1"/>
    <col min="5388" max="5388" width="14.75" style="15" bestFit="1" customWidth="1"/>
    <col min="5389" max="5389" width="21.375" style="15" bestFit="1" customWidth="1"/>
    <col min="5390" max="5390" width="14.75" style="15" bestFit="1" customWidth="1"/>
    <col min="5391" max="5391" width="21.375" style="15" bestFit="1" customWidth="1"/>
    <col min="5392" max="5392" width="14.75" style="15" bestFit="1" customWidth="1"/>
    <col min="5393" max="5393" width="21.375" style="15" bestFit="1" customWidth="1"/>
    <col min="5394" max="5394" width="14.75" style="15" bestFit="1" customWidth="1"/>
    <col min="5395" max="5395" width="21.375" style="15" bestFit="1" customWidth="1"/>
    <col min="5396" max="5396" width="16.625" style="15" bestFit="1" customWidth="1"/>
    <col min="5397" max="5397" width="14.125" style="15" bestFit="1" customWidth="1"/>
    <col min="5398" max="5398" width="16.625" style="15" bestFit="1" customWidth="1"/>
    <col min="5399" max="5399" width="14.125" style="15" bestFit="1" customWidth="1"/>
    <col min="5400" max="5400" width="14.375" style="15" bestFit="1" customWidth="1"/>
    <col min="5401" max="5401" width="14.625" style="15" customWidth="1"/>
    <col min="5402" max="5402" width="13.875" style="15" bestFit="1" customWidth="1"/>
    <col min="5403" max="5403" width="14.625" style="15" customWidth="1"/>
    <col min="5404" max="5640" width="9" style="15"/>
    <col min="5641" max="5641" width="14.125" style="15" customWidth="1"/>
    <col min="5642" max="5642" width="14.75" style="15" bestFit="1" customWidth="1"/>
    <col min="5643" max="5643" width="21.375" style="15" bestFit="1" customWidth="1"/>
    <col min="5644" max="5644" width="14.75" style="15" bestFit="1" customWidth="1"/>
    <col min="5645" max="5645" width="21.375" style="15" bestFit="1" customWidth="1"/>
    <col min="5646" max="5646" width="14.75" style="15" bestFit="1" customWidth="1"/>
    <col min="5647" max="5647" width="21.375" style="15" bestFit="1" customWidth="1"/>
    <col min="5648" max="5648" width="14.75" style="15" bestFit="1" customWidth="1"/>
    <col min="5649" max="5649" width="21.375" style="15" bestFit="1" customWidth="1"/>
    <col min="5650" max="5650" width="14.75" style="15" bestFit="1" customWidth="1"/>
    <col min="5651" max="5651" width="21.375" style="15" bestFit="1" customWidth="1"/>
    <col min="5652" max="5652" width="16.625" style="15" bestFit="1" customWidth="1"/>
    <col min="5653" max="5653" width="14.125" style="15" bestFit="1" customWidth="1"/>
    <col min="5654" max="5654" width="16.625" style="15" bestFit="1" customWidth="1"/>
    <col min="5655" max="5655" width="14.125" style="15" bestFit="1" customWidth="1"/>
    <col min="5656" max="5656" width="14.375" style="15" bestFit="1" customWidth="1"/>
    <col min="5657" max="5657" width="14.625" style="15" customWidth="1"/>
    <col min="5658" max="5658" width="13.875" style="15" bestFit="1" customWidth="1"/>
    <col min="5659" max="5659" width="14.625" style="15" customWidth="1"/>
    <col min="5660" max="5896" width="9" style="15"/>
    <col min="5897" max="5897" width="14.125" style="15" customWidth="1"/>
    <col min="5898" max="5898" width="14.75" style="15" bestFit="1" customWidth="1"/>
    <col min="5899" max="5899" width="21.375" style="15" bestFit="1" customWidth="1"/>
    <col min="5900" max="5900" width="14.75" style="15" bestFit="1" customWidth="1"/>
    <col min="5901" max="5901" width="21.375" style="15" bestFit="1" customWidth="1"/>
    <col min="5902" max="5902" width="14.75" style="15" bestFit="1" customWidth="1"/>
    <col min="5903" max="5903" width="21.375" style="15" bestFit="1" customWidth="1"/>
    <col min="5904" max="5904" width="14.75" style="15" bestFit="1" customWidth="1"/>
    <col min="5905" max="5905" width="21.375" style="15" bestFit="1" customWidth="1"/>
    <col min="5906" max="5906" width="14.75" style="15" bestFit="1" customWidth="1"/>
    <col min="5907" max="5907" width="21.375" style="15" bestFit="1" customWidth="1"/>
    <col min="5908" max="5908" width="16.625" style="15" bestFit="1" customWidth="1"/>
    <col min="5909" max="5909" width="14.125" style="15" bestFit="1" customWidth="1"/>
    <col min="5910" max="5910" width="16.625" style="15" bestFit="1" customWidth="1"/>
    <col min="5911" max="5911" width="14.125" style="15" bestFit="1" customWidth="1"/>
    <col min="5912" max="5912" width="14.375" style="15" bestFit="1" customWidth="1"/>
    <col min="5913" max="5913" width="14.625" style="15" customWidth="1"/>
    <col min="5914" max="5914" width="13.875" style="15" bestFit="1" customWidth="1"/>
    <col min="5915" max="5915" width="14.625" style="15" customWidth="1"/>
    <col min="5916" max="6152" width="9" style="15"/>
    <col min="6153" max="6153" width="14.125" style="15" customWidth="1"/>
    <col min="6154" max="6154" width="14.75" style="15" bestFit="1" customWidth="1"/>
    <col min="6155" max="6155" width="21.375" style="15" bestFit="1" customWidth="1"/>
    <col min="6156" max="6156" width="14.75" style="15" bestFit="1" customWidth="1"/>
    <col min="6157" max="6157" width="21.375" style="15" bestFit="1" customWidth="1"/>
    <col min="6158" max="6158" width="14.75" style="15" bestFit="1" customWidth="1"/>
    <col min="6159" max="6159" width="21.375" style="15" bestFit="1" customWidth="1"/>
    <col min="6160" max="6160" width="14.75" style="15" bestFit="1" customWidth="1"/>
    <col min="6161" max="6161" width="21.375" style="15" bestFit="1" customWidth="1"/>
    <col min="6162" max="6162" width="14.75" style="15" bestFit="1" customWidth="1"/>
    <col min="6163" max="6163" width="21.375" style="15" bestFit="1" customWidth="1"/>
    <col min="6164" max="6164" width="16.625" style="15" bestFit="1" customWidth="1"/>
    <col min="6165" max="6165" width="14.125" style="15" bestFit="1" customWidth="1"/>
    <col min="6166" max="6166" width="16.625" style="15" bestFit="1" customWidth="1"/>
    <col min="6167" max="6167" width="14.125" style="15" bestFit="1" customWidth="1"/>
    <col min="6168" max="6168" width="14.375" style="15" bestFit="1" customWidth="1"/>
    <col min="6169" max="6169" width="14.625" style="15" customWidth="1"/>
    <col min="6170" max="6170" width="13.875" style="15" bestFit="1" customWidth="1"/>
    <col min="6171" max="6171" width="14.625" style="15" customWidth="1"/>
    <col min="6172" max="6408" width="9" style="15"/>
    <col min="6409" max="6409" width="14.125" style="15" customWidth="1"/>
    <col min="6410" max="6410" width="14.75" style="15" bestFit="1" customWidth="1"/>
    <col min="6411" max="6411" width="21.375" style="15" bestFit="1" customWidth="1"/>
    <col min="6412" max="6412" width="14.75" style="15" bestFit="1" customWidth="1"/>
    <col min="6413" max="6413" width="21.375" style="15" bestFit="1" customWidth="1"/>
    <col min="6414" max="6414" width="14.75" style="15" bestFit="1" customWidth="1"/>
    <col min="6415" max="6415" width="21.375" style="15" bestFit="1" customWidth="1"/>
    <col min="6416" max="6416" width="14.75" style="15" bestFit="1" customWidth="1"/>
    <col min="6417" max="6417" width="21.375" style="15" bestFit="1" customWidth="1"/>
    <col min="6418" max="6418" width="14.75" style="15" bestFit="1" customWidth="1"/>
    <col min="6419" max="6419" width="21.375" style="15" bestFit="1" customWidth="1"/>
    <col min="6420" max="6420" width="16.625" style="15" bestFit="1" customWidth="1"/>
    <col min="6421" max="6421" width="14.125" style="15" bestFit="1" customWidth="1"/>
    <col min="6422" max="6422" width="16.625" style="15" bestFit="1" customWidth="1"/>
    <col min="6423" max="6423" width="14.125" style="15" bestFit="1" customWidth="1"/>
    <col min="6424" max="6424" width="14.375" style="15" bestFit="1" customWidth="1"/>
    <col min="6425" max="6425" width="14.625" style="15" customWidth="1"/>
    <col min="6426" max="6426" width="13.875" style="15" bestFit="1" customWidth="1"/>
    <col min="6427" max="6427" width="14.625" style="15" customWidth="1"/>
    <col min="6428" max="6664" width="9" style="15"/>
    <col min="6665" max="6665" width="14.125" style="15" customWidth="1"/>
    <col min="6666" max="6666" width="14.75" style="15" bestFit="1" customWidth="1"/>
    <col min="6667" max="6667" width="21.375" style="15" bestFit="1" customWidth="1"/>
    <col min="6668" max="6668" width="14.75" style="15" bestFit="1" customWidth="1"/>
    <col min="6669" max="6669" width="21.375" style="15" bestFit="1" customWidth="1"/>
    <col min="6670" max="6670" width="14.75" style="15" bestFit="1" customWidth="1"/>
    <col min="6671" max="6671" width="21.375" style="15" bestFit="1" customWidth="1"/>
    <col min="6672" max="6672" width="14.75" style="15" bestFit="1" customWidth="1"/>
    <col min="6673" max="6673" width="21.375" style="15" bestFit="1" customWidth="1"/>
    <col min="6674" max="6674" width="14.75" style="15" bestFit="1" customWidth="1"/>
    <col min="6675" max="6675" width="21.375" style="15" bestFit="1" customWidth="1"/>
    <col min="6676" max="6676" width="16.625" style="15" bestFit="1" customWidth="1"/>
    <col min="6677" max="6677" width="14.125" style="15" bestFit="1" customWidth="1"/>
    <col min="6678" max="6678" width="16.625" style="15" bestFit="1" customWidth="1"/>
    <col min="6679" max="6679" width="14.125" style="15" bestFit="1" customWidth="1"/>
    <col min="6680" max="6680" width="14.375" style="15" bestFit="1" customWidth="1"/>
    <col min="6681" max="6681" width="14.625" style="15" customWidth="1"/>
    <col min="6682" max="6682" width="13.875" style="15" bestFit="1" customWidth="1"/>
    <col min="6683" max="6683" width="14.625" style="15" customWidth="1"/>
    <col min="6684" max="6920" width="9" style="15"/>
    <col min="6921" max="6921" width="14.125" style="15" customWidth="1"/>
    <col min="6922" max="6922" width="14.75" style="15" bestFit="1" customWidth="1"/>
    <col min="6923" max="6923" width="21.375" style="15" bestFit="1" customWidth="1"/>
    <col min="6924" max="6924" width="14.75" style="15" bestFit="1" customWidth="1"/>
    <col min="6925" max="6925" width="21.375" style="15" bestFit="1" customWidth="1"/>
    <col min="6926" max="6926" width="14.75" style="15" bestFit="1" customWidth="1"/>
    <col min="6927" max="6927" width="21.375" style="15" bestFit="1" customWidth="1"/>
    <col min="6928" max="6928" width="14.75" style="15" bestFit="1" customWidth="1"/>
    <col min="6929" max="6929" width="21.375" style="15" bestFit="1" customWidth="1"/>
    <col min="6930" max="6930" width="14.75" style="15" bestFit="1" customWidth="1"/>
    <col min="6931" max="6931" width="21.375" style="15" bestFit="1" customWidth="1"/>
    <col min="6932" max="6932" width="16.625" style="15" bestFit="1" customWidth="1"/>
    <col min="6933" max="6933" width="14.125" style="15" bestFit="1" customWidth="1"/>
    <col min="6934" max="6934" width="16.625" style="15" bestFit="1" customWidth="1"/>
    <col min="6935" max="6935" width="14.125" style="15" bestFit="1" customWidth="1"/>
    <col min="6936" max="6936" width="14.375" style="15" bestFit="1" customWidth="1"/>
    <col min="6937" max="6937" width="14.625" style="15" customWidth="1"/>
    <col min="6938" max="6938" width="13.875" style="15" bestFit="1" customWidth="1"/>
    <col min="6939" max="6939" width="14.625" style="15" customWidth="1"/>
    <col min="6940" max="7176" width="9" style="15"/>
    <col min="7177" max="7177" width="14.125" style="15" customWidth="1"/>
    <col min="7178" max="7178" width="14.75" style="15" bestFit="1" customWidth="1"/>
    <col min="7179" max="7179" width="21.375" style="15" bestFit="1" customWidth="1"/>
    <col min="7180" max="7180" width="14.75" style="15" bestFit="1" customWidth="1"/>
    <col min="7181" max="7181" width="21.375" style="15" bestFit="1" customWidth="1"/>
    <col min="7182" max="7182" width="14.75" style="15" bestFit="1" customWidth="1"/>
    <col min="7183" max="7183" width="21.375" style="15" bestFit="1" customWidth="1"/>
    <col min="7184" max="7184" width="14.75" style="15" bestFit="1" customWidth="1"/>
    <col min="7185" max="7185" width="21.375" style="15" bestFit="1" customWidth="1"/>
    <col min="7186" max="7186" width="14.75" style="15" bestFit="1" customWidth="1"/>
    <col min="7187" max="7187" width="21.375" style="15" bestFit="1" customWidth="1"/>
    <col min="7188" max="7188" width="16.625" style="15" bestFit="1" customWidth="1"/>
    <col min="7189" max="7189" width="14.125" style="15" bestFit="1" customWidth="1"/>
    <col min="7190" max="7190" width="16.625" style="15" bestFit="1" customWidth="1"/>
    <col min="7191" max="7191" width="14.125" style="15" bestFit="1" customWidth="1"/>
    <col min="7192" max="7192" width="14.375" style="15" bestFit="1" customWidth="1"/>
    <col min="7193" max="7193" width="14.625" style="15" customWidth="1"/>
    <col min="7194" max="7194" width="13.875" style="15" bestFit="1" customWidth="1"/>
    <col min="7195" max="7195" width="14.625" style="15" customWidth="1"/>
    <col min="7196" max="7432" width="9" style="15"/>
    <col min="7433" max="7433" width="14.125" style="15" customWidth="1"/>
    <col min="7434" max="7434" width="14.75" style="15" bestFit="1" customWidth="1"/>
    <col min="7435" max="7435" width="21.375" style="15" bestFit="1" customWidth="1"/>
    <col min="7436" max="7436" width="14.75" style="15" bestFit="1" customWidth="1"/>
    <col min="7437" max="7437" width="21.375" style="15" bestFit="1" customWidth="1"/>
    <col min="7438" max="7438" width="14.75" style="15" bestFit="1" customWidth="1"/>
    <col min="7439" max="7439" width="21.375" style="15" bestFit="1" customWidth="1"/>
    <col min="7440" max="7440" width="14.75" style="15" bestFit="1" customWidth="1"/>
    <col min="7441" max="7441" width="21.375" style="15" bestFit="1" customWidth="1"/>
    <col min="7442" max="7442" width="14.75" style="15" bestFit="1" customWidth="1"/>
    <col min="7443" max="7443" width="21.375" style="15" bestFit="1" customWidth="1"/>
    <col min="7444" max="7444" width="16.625" style="15" bestFit="1" customWidth="1"/>
    <col min="7445" max="7445" width="14.125" style="15" bestFit="1" customWidth="1"/>
    <col min="7446" max="7446" width="16.625" style="15" bestFit="1" customWidth="1"/>
    <col min="7447" max="7447" width="14.125" style="15" bestFit="1" customWidth="1"/>
    <col min="7448" max="7448" width="14.375" style="15" bestFit="1" customWidth="1"/>
    <col min="7449" max="7449" width="14.625" style="15" customWidth="1"/>
    <col min="7450" max="7450" width="13.875" style="15" bestFit="1" customWidth="1"/>
    <col min="7451" max="7451" width="14.625" style="15" customWidth="1"/>
    <col min="7452" max="7688" width="9" style="15"/>
    <col min="7689" max="7689" width="14.125" style="15" customWidth="1"/>
    <col min="7690" max="7690" width="14.75" style="15" bestFit="1" customWidth="1"/>
    <col min="7691" max="7691" width="21.375" style="15" bestFit="1" customWidth="1"/>
    <col min="7692" max="7692" width="14.75" style="15" bestFit="1" customWidth="1"/>
    <col min="7693" max="7693" width="21.375" style="15" bestFit="1" customWidth="1"/>
    <col min="7694" max="7694" width="14.75" style="15" bestFit="1" customWidth="1"/>
    <col min="7695" max="7695" width="21.375" style="15" bestFit="1" customWidth="1"/>
    <col min="7696" max="7696" width="14.75" style="15" bestFit="1" customWidth="1"/>
    <col min="7697" max="7697" width="21.375" style="15" bestFit="1" customWidth="1"/>
    <col min="7698" max="7698" width="14.75" style="15" bestFit="1" customWidth="1"/>
    <col min="7699" max="7699" width="21.375" style="15" bestFit="1" customWidth="1"/>
    <col min="7700" max="7700" width="16.625" style="15" bestFit="1" customWidth="1"/>
    <col min="7701" max="7701" width="14.125" style="15" bestFit="1" customWidth="1"/>
    <col min="7702" max="7702" width="16.625" style="15" bestFit="1" customWidth="1"/>
    <col min="7703" max="7703" width="14.125" style="15" bestFit="1" customWidth="1"/>
    <col min="7704" max="7704" width="14.375" style="15" bestFit="1" customWidth="1"/>
    <col min="7705" max="7705" width="14.625" style="15" customWidth="1"/>
    <col min="7706" max="7706" width="13.875" style="15" bestFit="1" customWidth="1"/>
    <col min="7707" max="7707" width="14.625" style="15" customWidth="1"/>
    <col min="7708" max="7944" width="9" style="15"/>
    <col min="7945" max="7945" width="14.125" style="15" customWidth="1"/>
    <col min="7946" max="7946" width="14.75" style="15" bestFit="1" customWidth="1"/>
    <col min="7947" max="7947" width="21.375" style="15" bestFit="1" customWidth="1"/>
    <col min="7948" max="7948" width="14.75" style="15" bestFit="1" customWidth="1"/>
    <col min="7949" max="7949" width="21.375" style="15" bestFit="1" customWidth="1"/>
    <col min="7950" max="7950" width="14.75" style="15" bestFit="1" customWidth="1"/>
    <col min="7951" max="7951" width="21.375" style="15" bestFit="1" customWidth="1"/>
    <col min="7952" max="7952" width="14.75" style="15" bestFit="1" customWidth="1"/>
    <col min="7953" max="7953" width="21.375" style="15" bestFit="1" customWidth="1"/>
    <col min="7954" max="7954" width="14.75" style="15" bestFit="1" customWidth="1"/>
    <col min="7955" max="7955" width="21.375" style="15" bestFit="1" customWidth="1"/>
    <col min="7956" max="7956" width="16.625" style="15" bestFit="1" customWidth="1"/>
    <col min="7957" max="7957" width="14.125" style="15" bestFit="1" customWidth="1"/>
    <col min="7958" max="7958" width="16.625" style="15" bestFit="1" customWidth="1"/>
    <col min="7959" max="7959" width="14.125" style="15" bestFit="1" customWidth="1"/>
    <col min="7960" max="7960" width="14.375" style="15" bestFit="1" customWidth="1"/>
    <col min="7961" max="7961" width="14.625" style="15" customWidth="1"/>
    <col min="7962" max="7962" width="13.875" style="15" bestFit="1" customWidth="1"/>
    <col min="7963" max="7963" width="14.625" style="15" customWidth="1"/>
    <col min="7964" max="8200" width="9" style="15"/>
    <col min="8201" max="8201" width="14.125" style="15" customWidth="1"/>
    <col min="8202" max="8202" width="14.75" style="15" bestFit="1" customWidth="1"/>
    <col min="8203" max="8203" width="21.375" style="15" bestFit="1" customWidth="1"/>
    <col min="8204" max="8204" width="14.75" style="15" bestFit="1" customWidth="1"/>
    <col min="8205" max="8205" width="21.375" style="15" bestFit="1" customWidth="1"/>
    <col min="8206" max="8206" width="14.75" style="15" bestFit="1" customWidth="1"/>
    <col min="8207" max="8207" width="21.375" style="15" bestFit="1" customWidth="1"/>
    <col min="8208" max="8208" width="14.75" style="15" bestFit="1" customWidth="1"/>
    <col min="8209" max="8209" width="21.375" style="15" bestFit="1" customWidth="1"/>
    <col min="8210" max="8210" width="14.75" style="15" bestFit="1" customWidth="1"/>
    <col min="8211" max="8211" width="21.375" style="15" bestFit="1" customWidth="1"/>
    <col min="8212" max="8212" width="16.625" style="15" bestFit="1" customWidth="1"/>
    <col min="8213" max="8213" width="14.125" style="15" bestFit="1" customWidth="1"/>
    <col min="8214" max="8214" width="16.625" style="15" bestFit="1" customWidth="1"/>
    <col min="8215" max="8215" width="14.125" style="15" bestFit="1" customWidth="1"/>
    <col min="8216" max="8216" width="14.375" style="15" bestFit="1" customWidth="1"/>
    <col min="8217" max="8217" width="14.625" style="15" customWidth="1"/>
    <col min="8218" max="8218" width="13.875" style="15" bestFit="1" customWidth="1"/>
    <col min="8219" max="8219" width="14.625" style="15" customWidth="1"/>
    <col min="8220" max="8456" width="9" style="15"/>
    <col min="8457" max="8457" width="14.125" style="15" customWidth="1"/>
    <col min="8458" max="8458" width="14.75" style="15" bestFit="1" customWidth="1"/>
    <col min="8459" max="8459" width="21.375" style="15" bestFit="1" customWidth="1"/>
    <col min="8460" max="8460" width="14.75" style="15" bestFit="1" customWidth="1"/>
    <col min="8461" max="8461" width="21.375" style="15" bestFit="1" customWidth="1"/>
    <col min="8462" max="8462" width="14.75" style="15" bestFit="1" customWidth="1"/>
    <col min="8463" max="8463" width="21.375" style="15" bestFit="1" customWidth="1"/>
    <col min="8464" max="8464" width="14.75" style="15" bestFit="1" customWidth="1"/>
    <col min="8465" max="8465" width="21.375" style="15" bestFit="1" customWidth="1"/>
    <col min="8466" max="8466" width="14.75" style="15" bestFit="1" customWidth="1"/>
    <col min="8467" max="8467" width="21.375" style="15" bestFit="1" customWidth="1"/>
    <col min="8468" max="8468" width="16.625" style="15" bestFit="1" customWidth="1"/>
    <col min="8469" max="8469" width="14.125" style="15" bestFit="1" customWidth="1"/>
    <col min="8470" max="8470" width="16.625" style="15" bestFit="1" customWidth="1"/>
    <col min="8471" max="8471" width="14.125" style="15" bestFit="1" customWidth="1"/>
    <col min="8472" max="8472" width="14.375" style="15" bestFit="1" customWidth="1"/>
    <col min="8473" max="8473" width="14.625" style="15" customWidth="1"/>
    <col min="8474" max="8474" width="13.875" style="15" bestFit="1" customWidth="1"/>
    <col min="8475" max="8475" width="14.625" style="15" customWidth="1"/>
    <col min="8476" max="8712" width="9" style="15"/>
    <col min="8713" max="8713" width="14.125" style="15" customWidth="1"/>
    <col min="8714" max="8714" width="14.75" style="15" bestFit="1" customWidth="1"/>
    <col min="8715" max="8715" width="21.375" style="15" bestFit="1" customWidth="1"/>
    <col min="8716" max="8716" width="14.75" style="15" bestFit="1" customWidth="1"/>
    <col min="8717" max="8717" width="21.375" style="15" bestFit="1" customWidth="1"/>
    <col min="8718" max="8718" width="14.75" style="15" bestFit="1" customWidth="1"/>
    <col min="8719" max="8719" width="21.375" style="15" bestFit="1" customWidth="1"/>
    <col min="8720" max="8720" width="14.75" style="15" bestFit="1" customWidth="1"/>
    <col min="8721" max="8721" width="21.375" style="15" bestFit="1" customWidth="1"/>
    <col min="8722" max="8722" width="14.75" style="15" bestFit="1" customWidth="1"/>
    <col min="8723" max="8723" width="21.375" style="15" bestFit="1" customWidth="1"/>
    <col min="8724" max="8724" width="16.625" style="15" bestFit="1" customWidth="1"/>
    <col min="8725" max="8725" width="14.125" style="15" bestFit="1" customWidth="1"/>
    <col min="8726" max="8726" width="16.625" style="15" bestFit="1" customWidth="1"/>
    <col min="8727" max="8727" width="14.125" style="15" bestFit="1" customWidth="1"/>
    <col min="8728" max="8728" width="14.375" style="15" bestFit="1" customWidth="1"/>
    <col min="8729" max="8729" width="14.625" style="15" customWidth="1"/>
    <col min="8730" max="8730" width="13.875" style="15" bestFit="1" customWidth="1"/>
    <col min="8731" max="8731" width="14.625" style="15" customWidth="1"/>
    <col min="8732" max="8968" width="9" style="15"/>
    <col min="8969" max="8969" width="14.125" style="15" customWidth="1"/>
    <col min="8970" max="8970" width="14.75" style="15" bestFit="1" customWidth="1"/>
    <col min="8971" max="8971" width="21.375" style="15" bestFit="1" customWidth="1"/>
    <col min="8972" max="8972" width="14.75" style="15" bestFit="1" customWidth="1"/>
    <col min="8973" max="8973" width="21.375" style="15" bestFit="1" customWidth="1"/>
    <col min="8974" max="8974" width="14.75" style="15" bestFit="1" customWidth="1"/>
    <col min="8975" max="8975" width="21.375" style="15" bestFit="1" customWidth="1"/>
    <col min="8976" max="8976" width="14.75" style="15" bestFit="1" customWidth="1"/>
    <col min="8977" max="8977" width="21.375" style="15" bestFit="1" customWidth="1"/>
    <col min="8978" max="8978" width="14.75" style="15" bestFit="1" customWidth="1"/>
    <col min="8979" max="8979" width="21.375" style="15" bestFit="1" customWidth="1"/>
    <col min="8980" max="8980" width="16.625" style="15" bestFit="1" customWidth="1"/>
    <col min="8981" max="8981" width="14.125" style="15" bestFit="1" customWidth="1"/>
    <col min="8982" max="8982" width="16.625" style="15" bestFit="1" customWidth="1"/>
    <col min="8983" max="8983" width="14.125" style="15" bestFit="1" customWidth="1"/>
    <col min="8984" max="8984" width="14.375" style="15" bestFit="1" customWidth="1"/>
    <col min="8985" max="8985" width="14.625" style="15" customWidth="1"/>
    <col min="8986" max="8986" width="13.875" style="15" bestFit="1" customWidth="1"/>
    <col min="8987" max="8987" width="14.625" style="15" customWidth="1"/>
    <col min="8988" max="9224" width="9" style="15"/>
    <col min="9225" max="9225" width="14.125" style="15" customWidth="1"/>
    <col min="9226" max="9226" width="14.75" style="15" bestFit="1" customWidth="1"/>
    <col min="9227" max="9227" width="21.375" style="15" bestFit="1" customWidth="1"/>
    <col min="9228" max="9228" width="14.75" style="15" bestFit="1" customWidth="1"/>
    <col min="9229" max="9229" width="21.375" style="15" bestFit="1" customWidth="1"/>
    <col min="9230" max="9230" width="14.75" style="15" bestFit="1" customWidth="1"/>
    <col min="9231" max="9231" width="21.375" style="15" bestFit="1" customWidth="1"/>
    <col min="9232" max="9232" width="14.75" style="15" bestFit="1" customWidth="1"/>
    <col min="9233" max="9233" width="21.375" style="15" bestFit="1" customWidth="1"/>
    <col min="9234" max="9234" width="14.75" style="15" bestFit="1" customWidth="1"/>
    <col min="9235" max="9235" width="21.375" style="15" bestFit="1" customWidth="1"/>
    <col min="9236" max="9236" width="16.625" style="15" bestFit="1" customWidth="1"/>
    <col min="9237" max="9237" width="14.125" style="15" bestFit="1" customWidth="1"/>
    <col min="9238" max="9238" width="16.625" style="15" bestFit="1" customWidth="1"/>
    <col min="9239" max="9239" width="14.125" style="15" bestFit="1" customWidth="1"/>
    <col min="9240" max="9240" width="14.375" style="15" bestFit="1" customWidth="1"/>
    <col min="9241" max="9241" width="14.625" style="15" customWidth="1"/>
    <col min="9242" max="9242" width="13.875" style="15" bestFit="1" customWidth="1"/>
    <col min="9243" max="9243" width="14.625" style="15" customWidth="1"/>
    <col min="9244" max="9480" width="9" style="15"/>
    <col min="9481" max="9481" width="14.125" style="15" customWidth="1"/>
    <col min="9482" max="9482" width="14.75" style="15" bestFit="1" customWidth="1"/>
    <col min="9483" max="9483" width="21.375" style="15" bestFit="1" customWidth="1"/>
    <col min="9484" max="9484" width="14.75" style="15" bestFit="1" customWidth="1"/>
    <col min="9485" max="9485" width="21.375" style="15" bestFit="1" customWidth="1"/>
    <col min="9486" max="9486" width="14.75" style="15" bestFit="1" customWidth="1"/>
    <col min="9487" max="9487" width="21.375" style="15" bestFit="1" customWidth="1"/>
    <col min="9488" max="9488" width="14.75" style="15" bestFit="1" customWidth="1"/>
    <col min="9489" max="9489" width="21.375" style="15" bestFit="1" customWidth="1"/>
    <col min="9490" max="9490" width="14.75" style="15" bestFit="1" customWidth="1"/>
    <col min="9491" max="9491" width="21.375" style="15" bestFit="1" customWidth="1"/>
    <col min="9492" max="9492" width="16.625" style="15" bestFit="1" customWidth="1"/>
    <col min="9493" max="9493" width="14.125" style="15" bestFit="1" customWidth="1"/>
    <col min="9494" max="9494" width="16.625" style="15" bestFit="1" customWidth="1"/>
    <col min="9495" max="9495" width="14.125" style="15" bestFit="1" customWidth="1"/>
    <col min="9496" max="9496" width="14.375" style="15" bestFit="1" customWidth="1"/>
    <col min="9497" max="9497" width="14.625" style="15" customWidth="1"/>
    <col min="9498" max="9498" width="13.875" style="15" bestFit="1" customWidth="1"/>
    <col min="9499" max="9499" width="14.625" style="15" customWidth="1"/>
    <col min="9500" max="9736" width="9" style="15"/>
    <col min="9737" max="9737" width="14.125" style="15" customWidth="1"/>
    <col min="9738" max="9738" width="14.75" style="15" bestFit="1" customWidth="1"/>
    <col min="9739" max="9739" width="21.375" style="15" bestFit="1" customWidth="1"/>
    <col min="9740" max="9740" width="14.75" style="15" bestFit="1" customWidth="1"/>
    <col min="9741" max="9741" width="21.375" style="15" bestFit="1" customWidth="1"/>
    <col min="9742" max="9742" width="14.75" style="15" bestFit="1" customWidth="1"/>
    <col min="9743" max="9743" width="21.375" style="15" bestFit="1" customWidth="1"/>
    <col min="9744" max="9744" width="14.75" style="15" bestFit="1" customWidth="1"/>
    <col min="9745" max="9745" width="21.375" style="15" bestFit="1" customWidth="1"/>
    <col min="9746" max="9746" width="14.75" style="15" bestFit="1" customWidth="1"/>
    <col min="9747" max="9747" width="21.375" style="15" bestFit="1" customWidth="1"/>
    <col min="9748" max="9748" width="16.625" style="15" bestFit="1" customWidth="1"/>
    <col min="9749" max="9749" width="14.125" style="15" bestFit="1" customWidth="1"/>
    <col min="9750" max="9750" width="16.625" style="15" bestFit="1" customWidth="1"/>
    <col min="9751" max="9751" width="14.125" style="15" bestFit="1" customWidth="1"/>
    <col min="9752" max="9752" width="14.375" style="15" bestFit="1" customWidth="1"/>
    <col min="9753" max="9753" width="14.625" style="15" customWidth="1"/>
    <col min="9754" max="9754" width="13.875" style="15" bestFit="1" customWidth="1"/>
    <col min="9755" max="9755" width="14.625" style="15" customWidth="1"/>
    <col min="9756" max="9992" width="9" style="15"/>
    <col min="9993" max="9993" width="14.125" style="15" customWidth="1"/>
    <col min="9994" max="9994" width="14.75" style="15" bestFit="1" customWidth="1"/>
    <col min="9995" max="9995" width="21.375" style="15" bestFit="1" customWidth="1"/>
    <col min="9996" max="9996" width="14.75" style="15" bestFit="1" customWidth="1"/>
    <col min="9997" max="9997" width="21.375" style="15" bestFit="1" customWidth="1"/>
    <col min="9998" max="9998" width="14.75" style="15" bestFit="1" customWidth="1"/>
    <col min="9999" max="9999" width="21.375" style="15" bestFit="1" customWidth="1"/>
    <col min="10000" max="10000" width="14.75" style="15" bestFit="1" customWidth="1"/>
    <col min="10001" max="10001" width="21.375" style="15" bestFit="1" customWidth="1"/>
    <col min="10002" max="10002" width="14.75" style="15" bestFit="1" customWidth="1"/>
    <col min="10003" max="10003" width="21.375" style="15" bestFit="1" customWidth="1"/>
    <col min="10004" max="10004" width="16.625" style="15" bestFit="1" customWidth="1"/>
    <col min="10005" max="10005" width="14.125" style="15" bestFit="1" customWidth="1"/>
    <col min="10006" max="10006" width="16.625" style="15" bestFit="1" customWidth="1"/>
    <col min="10007" max="10007" width="14.125" style="15" bestFit="1" customWidth="1"/>
    <col min="10008" max="10008" width="14.375" style="15" bestFit="1" customWidth="1"/>
    <col min="10009" max="10009" width="14.625" style="15" customWidth="1"/>
    <col min="10010" max="10010" width="13.875" style="15" bestFit="1" customWidth="1"/>
    <col min="10011" max="10011" width="14.625" style="15" customWidth="1"/>
    <col min="10012" max="10248" width="9" style="15"/>
    <col min="10249" max="10249" width="14.125" style="15" customWidth="1"/>
    <col min="10250" max="10250" width="14.75" style="15" bestFit="1" customWidth="1"/>
    <col min="10251" max="10251" width="21.375" style="15" bestFit="1" customWidth="1"/>
    <col min="10252" max="10252" width="14.75" style="15" bestFit="1" customWidth="1"/>
    <col min="10253" max="10253" width="21.375" style="15" bestFit="1" customWidth="1"/>
    <col min="10254" max="10254" width="14.75" style="15" bestFit="1" customWidth="1"/>
    <col min="10255" max="10255" width="21.375" style="15" bestFit="1" customWidth="1"/>
    <col min="10256" max="10256" width="14.75" style="15" bestFit="1" customWidth="1"/>
    <col min="10257" max="10257" width="21.375" style="15" bestFit="1" customWidth="1"/>
    <col min="10258" max="10258" width="14.75" style="15" bestFit="1" customWidth="1"/>
    <col min="10259" max="10259" width="21.375" style="15" bestFit="1" customWidth="1"/>
    <col min="10260" max="10260" width="16.625" style="15" bestFit="1" customWidth="1"/>
    <col min="10261" max="10261" width="14.125" style="15" bestFit="1" customWidth="1"/>
    <col min="10262" max="10262" width="16.625" style="15" bestFit="1" customWidth="1"/>
    <col min="10263" max="10263" width="14.125" style="15" bestFit="1" customWidth="1"/>
    <col min="10264" max="10264" width="14.375" style="15" bestFit="1" customWidth="1"/>
    <col min="10265" max="10265" width="14.625" style="15" customWidth="1"/>
    <col min="10266" max="10266" width="13.875" style="15" bestFit="1" customWidth="1"/>
    <col min="10267" max="10267" width="14.625" style="15" customWidth="1"/>
    <col min="10268" max="10504" width="9" style="15"/>
    <col min="10505" max="10505" width="14.125" style="15" customWidth="1"/>
    <col min="10506" max="10506" width="14.75" style="15" bestFit="1" customWidth="1"/>
    <col min="10507" max="10507" width="21.375" style="15" bestFit="1" customWidth="1"/>
    <col min="10508" max="10508" width="14.75" style="15" bestFit="1" customWidth="1"/>
    <col min="10509" max="10509" width="21.375" style="15" bestFit="1" customWidth="1"/>
    <col min="10510" max="10510" width="14.75" style="15" bestFit="1" customWidth="1"/>
    <col min="10511" max="10511" width="21.375" style="15" bestFit="1" customWidth="1"/>
    <col min="10512" max="10512" width="14.75" style="15" bestFit="1" customWidth="1"/>
    <col min="10513" max="10513" width="21.375" style="15" bestFit="1" customWidth="1"/>
    <col min="10514" max="10514" width="14.75" style="15" bestFit="1" customWidth="1"/>
    <col min="10515" max="10515" width="21.375" style="15" bestFit="1" customWidth="1"/>
    <col min="10516" max="10516" width="16.625" style="15" bestFit="1" customWidth="1"/>
    <col min="10517" max="10517" width="14.125" style="15" bestFit="1" customWidth="1"/>
    <col min="10518" max="10518" width="16.625" style="15" bestFit="1" customWidth="1"/>
    <col min="10519" max="10519" width="14.125" style="15" bestFit="1" customWidth="1"/>
    <col min="10520" max="10520" width="14.375" style="15" bestFit="1" customWidth="1"/>
    <col min="10521" max="10521" width="14.625" style="15" customWidth="1"/>
    <col min="10522" max="10522" width="13.875" style="15" bestFit="1" customWidth="1"/>
    <col min="10523" max="10523" width="14.625" style="15" customWidth="1"/>
    <col min="10524" max="10760" width="9" style="15"/>
    <col min="10761" max="10761" width="14.125" style="15" customWidth="1"/>
    <col min="10762" max="10762" width="14.75" style="15" bestFit="1" customWidth="1"/>
    <col min="10763" max="10763" width="21.375" style="15" bestFit="1" customWidth="1"/>
    <col min="10764" max="10764" width="14.75" style="15" bestFit="1" customWidth="1"/>
    <col min="10765" max="10765" width="21.375" style="15" bestFit="1" customWidth="1"/>
    <col min="10766" max="10766" width="14.75" style="15" bestFit="1" customWidth="1"/>
    <col min="10767" max="10767" width="21.375" style="15" bestFit="1" customWidth="1"/>
    <col min="10768" max="10768" width="14.75" style="15" bestFit="1" customWidth="1"/>
    <col min="10769" max="10769" width="21.375" style="15" bestFit="1" customWidth="1"/>
    <col min="10770" max="10770" width="14.75" style="15" bestFit="1" customWidth="1"/>
    <col min="10771" max="10771" width="21.375" style="15" bestFit="1" customWidth="1"/>
    <col min="10772" max="10772" width="16.625" style="15" bestFit="1" customWidth="1"/>
    <col min="10773" max="10773" width="14.125" style="15" bestFit="1" customWidth="1"/>
    <col min="10774" max="10774" width="16.625" style="15" bestFit="1" customWidth="1"/>
    <col min="10775" max="10775" width="14.125" style="15" bestFit="1" customWidth="1"/>
    <col min="10776" max="10776" width="14.375" style="15" bestFit="1" customWidth="1"/>
    <col min="10777" max="10777" width="14.625" style="15" customWidth="1"/>
    <col min="10778" max="10778" width="13.875" style="15" bestFit="1" customWidth="1"/>
    <col min="10779" max="10779" width="14.625" style="15" customWidth="1"/>
    <col min="10780" max="11016" width="9" style="15"/>
    <col min="11017" max="11017" width="14.125" style="15" customWidth="1"/>
    <col min="11018" max="11018" width="14.75" style="15" bestFit="1" customWidth="1"/>
    <col min="11019" max="11019" width="21.375" style="15" bestFit="1" customWidth="1"/>
    <col min="11020" max="11020" width="14.75" style="15" bestFit="1" customWidth="1"/>
    <col min="11021" max="11021" width="21.375" style="15" bestFit="1" customWidth="1"/>
    <col min="11022" max="11022" width="14.75" style="15" bestFit="1" customWidth="1"/>
    <col min="11023" max="11023" width="21.375" style="15" bestFit="1" customWidth="1"/>
    <col min="11024" max="11024" width="14.75" style="15" bestFit="1" customWidth="1"/>
    <col min="11025" max="11025" width="21.375" style="15" bestFit="1" customWidth="1"/>
    <col min="11026" max="11026" width="14.75" style="15" bestFit="1" customWidth="1"/>
    <col min="11027" max="11027" width="21.375" style="15" bestFit="1" customWidth="1"/>
    <col min="11028" max="11028" width="16.625" style="15" bestFit="1" customWidth="1"/>
    <col min="11029" max="11029" width="14.125" style="15" bestFit="1" customWidth="1"/>
    <col min="11030" max="11030" width="16.625" style="15" bestFit="1" customWidth="1"/>
    <col min="11031" max="11031" width="14.125" style="15" bestFit="1" customWidth="1"/>
    <col min="11032" max="11032" width="14.375" style="15" bestFit="1" customWidth="1"/>
    <col min="11033" max="11033" width="14.625" style="15" customWidth="1"/>
    <col min="11034" max="11034" width="13.875" style="15" bestFit="1" customWidth="1"/>
    <col min="11035" max="11035" width="14.625" style="15" customWidth="1"/>
    <col min="11036" max="11272" width="9" style="15"/>
    <col min="11273" max="11273" width="14.125" style="15" customWidth="1"/>
    <col min="11274" max="11274" width="14.75" style="15" bestFit="1" customWidth="1"/>
    <col min="11275" max="11275" width="21.375" style="15" bestFit="1" customWidth="1"/>
    <col min="11276" max="11276" width="14.75" style="15" bestFit="1" customWidth="1"/>
    <col min="11277" max="11277" width="21.375" style="15" bestFit="1" customWidth="1"/>
    <col min="11278" max="11278" width="14.75" style="15" bestFit="1" customWidth="1"/>
    <col min="11279" max="11279" width="21.375" style="15" bestFit="1" customWidth="1"/>
    <col min="11280" max="11280" width="14.75" style="15" bestFit="1" customWidth="1"/>
    <col min="11281" max="11281" width="21.375" style="15" bestFit="1" customWidth="1"/>
    <col min="11282" max="11282" width="14.75" style="15" bestFit="1" customWidth="1"/>
    <col min="11283" max="11283" width="21.375" style="15" bestFit="1" customWidth="1"/>
    <col min="11284" max="11284" width="16.625" style="15" bestFit="1" customWidth="1"/>
    <col min="11285" max="11285" width="14.125" style="15" bestFit="1" customWidth="1"/>
    <col min="11286" max="11286" width="16.625" style="15" bestFit="1" customWidth="1"/>
    <col min="11287" max="11287" width="14.125" style="15" bestFit="1" customWidth="1"/>
    <col min="11288" max="11288" width="14.375" style="15" bestFit="1" customWidth="1"/>
    <col min="11289" max="11289" width="14.625" style="15" customWidth="1"/>
    <col min="11290" max="11290" width="13.875" style="15" bestFit="1" customWidth="1"/>
    <col min="11291" max="11291" width="14.625" style="15" customWidth="1"/>
    <col min="11292" max="11528" width="9" style="15"/>
    <col min="11529" max="11529" width="14.125" style="15" customWidth="1"/>
    <col min="11530" max="11530" width="14.75" style="15" bestFit="1" customWidth="1"/>
    <col min="11531" max="11531" width="21.375" style="15" bestFit="1" customWidth="1"/>
    <col min="11532" max="11532" width="14.75" style="15" bestFit="1" customWidth="1"/>
    <col min="11533" max="11533" width="21.375" style="15" bestFit="1" customWidth="1"/>
    <col min="11534" max="11534" width="14.75" style="15" bestFit="1" customWidth="1"/>
    <col min="11535" max="11535" width="21.375" style="15" bestFit="1" customWidth="1"/>
    <col min="11536" max="11536" width="14.75" style="15" bestFit="1" customWidth="1"/>
    <col min="11537" max="11537" width="21.375" style="15" bestFit="1" customWidth="1"/>
    <col min="11538" max="11538" width="14.75" style="15" bestFit="1" customWidth="1"/>
    <col min="11539" max="11539" width="21.375" style="15" bestFit="1" customWidth="1"/>
    <col min="11540" max="11540" width="16.625" style="15" bestFit="1" customWidth="1"/>
    <col min="11541" max="11541" width="14.125" style="15" bestFit="1" customWidth="1"/>
    <col min="11542" max="11542" width="16.625" style="15" bestFit="1" customWidth="1"/>
    <col min="11543" max="11543" width="14.125" style="15" bestFit="1" customWidth="1"/>
    <col min="11544" max="11544" width="14.375" style="15" bestFit="1" customWidth="1"/>
    <col min="11545" max="11545" width="14.625" style="15" customWidth="1"/>
    <col min="11546" max="11546" width="13.875" style="15" bestFit="1" customWidth="1"/>
    <col min="11547" max="11547" width="14.625" style="15" customWidth="1"/>
    <col min="11548" max="11784" width="9" style="15"/>
    <col min="11785" max="11785" width="14.125" style="15" customWidth="1"/>
    <col min="11786" max="11786" width="14.75" style="15" bestFit="1" customWidth="1"/>
    <col min="11787" max="11787" width="21.375" style="15" bestFit="1" customWidth="1"/>
    <col min="11788" max="11788" width="14.75" style="15" bestFit="1" customWidth="1"/>
    <col min="11789" max="11789" width="21.375" style="15" bestFit="1" customWidth="1"/>
    <col min="11790" max="11790" width="14.75" style="15" bestFit="1" customWidth="1"/>
    <col min="11791" max="11791" width="21.375" style="15" bestFit="1" customWidth="1"/>
    <col min="11792" max="11792" width="14.75" style="15" bestFit="1" customWidth="1"/>
    <col min="11793" max="11793" width="21.375" style="15" bestFit="1" customWidth="1"/>
    <col min="11794" max="11794" width="14.75" style="15" bestFit="1" customWidth="1"/>
    <col min="11795" max="11795" width="21.375" style="15" bestFit="1" customWidth="1"/>
    <col min="11796" max="11796" width="16.625" style="15" bestFit="1" customWidth="1"/>
    <col min="11797" max="11797" width="14.125" style="15" bestFit="1" customWidth="1"/>
    <col min="11798" max="11798" width="16.625" style="15" bestFit="1" customWidth="1"/>
    <col min="11799" max="11799" width="14.125" style="15" bestFit="1" customWidth="1"/>
    <col min="11800" max="11800" width="14.375" style="15" bestFit="1" customWidth="1"/>
    <col min="11801" max="11801" width="14.625" style="15" customWidth="1"/>
    <col min="11802" max="11802" width="13.875" style="15" bestFit="1" customWidth="1"/>
    <col min="11803" max="11803" width="14.625" style="15" customWidth="1"/>
    <col min="11804" max="12040" width="9" style="15"/>
    <col min="12041" max="12041" width="14.125" style="15" customWidth="1"/>
    <col min="12042" max="12042" width="14.75" style="15" bestFit="1" customWidth="1"/>
    <col min="12043" max="12043" width="21.375" style="15" bestFit="1" customWidth="1"/>
    <col min="12044" max="12044" width="14.75" style="15" bestFit="1" customWidth="1"/>
    <col min="12045" max="12045" width="21.375" style="15" bestFit="1" customWidth="1"/>
    <col min="12046" max="12046" width="14.75" style="15" bestFit="1" customWidth="1"/>
    <col min="12047" max="12047" width="21.375" style="15" bestFit="1" customWidth="1"/>
    <col min="12048" max="12048" width="14.75" style="15" bestFit="1" customWidth="1"/>
    <col min="12049" max="12049" width="21.375" style="15" bestFit="1" customWidth="1"/>
    <col min="12050" max="12050" width="14.75" style="15" bestFit="1" customWidth="1"/>
    <col min="12051" max="12051" width="21.375" style="15" bestFit="1" customWidth="1"/>
    <col min="12052" max="12052" width="16.625" style="15" bestFit="1" customWidth="1"/>
    <col min="12053" max="12053" width="14.125" style="15" bestFit="1" customWidth="1"/>
    <col min="12054" max="12054" width="16.625" style="15" bestFit="1" customWidth="1"/>
    <col min="12055" max="12055" width="14.125" style="15" bestFit="1" customWidth="1"/>
    <col min="12056" max="12056" width="14.375" style="15" bestFit="1" customWidth="1"/>
    <col min="12057" max="12057" width="14.625" style="15" customWidth="1"/>
    <col min="12058" max="12058" width="13.875" style="15" bestFit="1" customWidth="1"/>
    <col min="12059" max="12059" width="14.625" style="15" customWidth="1"/>
    <col min="12060" max="12296" width="9" style="15"/>
    <col min="12297" max="12297" width="14.125" style="15" customWidth="1"/>
    <col min="12298" max="12298" width="14.75" style="15" bestFit="1" customWidth="1"/>
    <col min="12299" max="12299" width="21.375" style="15" bestFit="1" customWidth="1"/>
    <col min="12300" max="12300" width="14.75" style="15" bestFit="1" customWidth="1"/>
    <col min="12301" max="12301" width="21.375" style="15" bestFit="1" customWidth="1"/>
    <col min="12302" max="12302" width="14.75" style="15" bestFit="1" customWidth="1"/>
    <col min="12303" max="12303" width="21.375" style="15" bestFit="1" customWidth="1"/>
    <col min="12304" max="12304" width="14.75" style="15" bestFit="1" customWidth="1"/>
    <col min="12305" max="12305" width="21.375" style="15" bestFit="1" customWidth="1"/>
    <col min="12306" max="12306" width="14.75" style="15" bestFit="1" customWidth="1"/>
    <col min="12307" max="12307" width="21.375" style="15" bestFit="1" customWidth="1"/>
    <col min="12308" max="12308" width="16.625" style="15" bestFit="1" customWidth="1"/>
    <col min="12309" max="12309" width="14.125" style="15" bestFit="1" customWidth="1"/>
    <col min="12310" max="12310" width="16.625" style="15" bestFit="1" customWidth="1"/>
    <col min="12311" max="12311" width="14.125" style="15" bestFit="1" customWidth="1"/>
    <col min="12312" max="12312" width="14.375" style="15" bestFit="1" customWidth="1"/>
    <col min="12313" max="12313" width="14.625" style="15" customWidth="1"/>
    <col min="12314" max="12314" width="13.875" style="15" bestFit="1" customWidth="1"/>
    <col min="12315" max="12315" width="14.625" style="15" customWidth="1"/>
    <col min="12316" max="12552" width="9" style="15"/>
    <col min="12553" max="12553" width="14.125" style="15" customWidth="1"/>
    <col min="12554" max="12554" width="14.75" style="15" bestFit="1" customWidth="1"/>
    <col min="12555" max="12555" width="21.375" style="15" bestFit="1" customWidth="1"/>
    <col min="12556" max="12556" width="14.75" style="15" bestFit="1" customWidth="1"/>
    <col min="12557" max="12557" width="21.375" style="15" bestFit="1" customWidth="1"/>
    <col min="12558" max="12558" width="14.75" style="15" bestFit="1" customWidth="1"/>
    <col min="12559" max="12559" width="21.375" style="15" bestFit="1" customWidth="1"/>
    <col min="12560" max="12560" width="14.75" style="15" bestFit="1" customWidth="1"/>
    <col min="12561" max="12561" width="21.375" style="15" bestFit="1" customWidth="1"/>
    <col min="12562" max="12562" width="14.75" style="15" bestFit="1" customWidth="1"/>
    <col min="12563" max="12563" width="21.375" style="15" bestFit="1" customWidth="1"/>
    <col min="12564" max="12564" width="16.625" style="15" bestFit="1" customWidth="1"/>
    <col min="12565" max="12565" width="14.125" style="15" bestFit="1" customWidth="1"/>
    <col min="12566" max="12566" width="16.625" style="15" bestFit="1" customWidth="1"/>
    <col min="12567" max="12567" width="14.125" style="15" bestFit="1" customWidth="1"/>
    <col min="12568" max="12568" width="14.375" style="15" bestFit="1" customWidth="1"/>
    <col min="12569" max="12569" width="14.625" style="15" customWidth="1"/>
    <col min="12570" max="12570" width="13.875" style="15" bestFit="1" customWidth="1"/>
    <col min="12571" max="12571" width="14.625" style="15" customWidth="1"/>
    <col min="12572" max="12808" width="9" style="15"/>
    <col min="12809" max="12809" width="14.125" style="15" customWidth="1"/>
    <col min="12810" max="12810" width="14.75" style="15" bestFit="1" customWidth="1"/>
    <col min="12811" max="12811" width="21.375" style="15" bestFit="1" customWidth="1"/>
    <col min="12812" max="12812" width="14.75" style="15" bestFit="1" customWidth="1"/>
    <col min="12813" max="12813" width="21.375" style="15" bestFit="1" customWidth="1"/>
    <col min="12814" max="12814" width="14.75" style="15" bestFit="1" customWidth="1"/>
    <col min="12815" max="12815" width="21.375" style="15" bestFit="1" customWidth="1"/>
    <col min="12816" max="12816" width="14.75" style="15" bestFit="1" customWidth="1"/>
    <col min="12817" max="12817" width="21.375" style="15" bestFit="1" customWidth="1"/>
    <col min="12818" max="12818" width="14.75" style="15" bestFit="1" customWidth="1"/>
    <col min="12819" max="12819" width="21.375" style="15" bestFit="1" customWidth="1"/>
    <col min="12820" max="12820" width="16.625" style="15" bestFit="1" customWidth="1"/>
    <col min="12821" max="12821" width="14.125" style="15" bestFit="1" customWidth="1"/>
    <col min="12822" max="12822" width="16.625" style="15" bestFit="1" customWidth="1"/>
    <col min="12823" max="12823" width="14.125" style="15" bestFit="1" customWidth="1"/>
    <col min="12824" max="12824" width="14.375" style="15" bestFit="1" customWidth="1"/>
    <col min="12825" max="12825" width="14.625" style="15" customWidth="1"/>
    <col min="12826" max="12826" width="13.875" style="15" bestFit="1" customWidth="1"/>
    <col min="12827" max="12827" width="14.625" style="15" customWidth="1"/>
    <col min="12828" max="13064" width="9" style="15"/>
    <col min="13065" max="13065" width="14.125" style="15" customWidth="1"/>
    <col min="13066" max="13066" width="14.75" style="15" bestFit="1" customWidth="1"/>
    <col min="13067" max="13067" width="21.375" style="15" bestFit="1" customWidth="1"/>
    <col min="13068" max="13068" width="14.75" style="15" bestFit="1" customWidth="1"/>
    <col min="13069" max="13069" width="21.375" style="15" bestFit="1" customWidth="1"/>
    <col min="13070" max="13070" width="14.75" style="15" bestFit="1" customWidth="1"/>
    <col min="13071" max="13071" width="21.375" style="15" bestFit="1" customWidth="1"/>
    <col min="13072" max="13072" width="14.75" style="15" bestFit="1" customWidth="1"/>
    <col min="13073" max="13073" width="21.375" style="15" bestFit="1" customWidth="1"/>
    <col min="13074" max="13074" width="14.75" style="15" bestFit="1" customWidth="1"/>
    <col min="13075" max="13075" width="21.375" style="15" bestFit="1" customWidth="1"/>
    <col min="13076" max="13076" width="16.625" style="15" bestFit="1" customWidth="1"/>
    <col min="13077" max="13077" width="14.125" style="15" bestFit="1" customWidth="1"/>
    <col min="13078" max="13078" width="16.625" style="15" bestFit="1" customWidth="1"/>
    <col min="13079" max="13079" width="14.125" style="15" bestFit="1" customWidth="1"/>
    <col min="13080" max="13080" width="14.375" style="15" bestFit="1" customWidth="1"/>
    <col min="13081" max="13081" width="14.625" style="15" customWidth="1"/>
    <col min="13082" max="13082" width="13.875" style="15" bestFit="1" customWidth="1"/>
    <col min="13083" max="13083" width="14.625" style="15" customWidth="1"/>
    <col min="13084" max="13320" width="9" style="15"/>
    <col min="13321" max="13321" width="14.125" style="15" customWidth="1"/>
    <col min="13322" max="13322" width="14.75" style="15" bestFit="1" customWidth="1"/>
    <col min="13323" max="13323" width="21.375" style="15" bestFit="1" customWidth="1"/>
    <col min="13324" max="13324" width="14.75" style="15" bestFit="1" customWidth="1"/>
    <col min="13325" max="13325" width="21.375" style="15" bestFit="1" customWidth="1"/>
    <col min="13326" max="13326" width="14.75" style="15" bestFit="1" customWidth="1"/>
    <col min="13327" max="13327" width="21.375" style="15" bestFit="1" customWidth="1"/>
    <col min="13328" max="13328" width="14.75" style="15" bestFit="1" customWidth="1"/>
    <col min="13329" max="13329" width="21.375" style="15" bestFit="1" customWidth="1"/>
    <col min="13330" max="13330" width="14.75" style="15" bestFit="1" customWidth="1"/>
    <col min="13331" max="13331" width="21.375" style="15" bestFit="1" customWidth="1"/>
    <col min="13332" max="13332" width="16.625" style="15" bestFit="1" customWidth="1"/>
    <col min="13333" max="13333" width="14.125" style="15" bestFit="1" customWidth="1"/>
    <col min="13334" max="13334" width="16.625" style="15" bestFit="1" customWidth="1"/>
    <col min="13335" max="13335" width="14.125" style="15" bestFit="1" customWidth="1"/>
    <col min="13336" max="13336" width="14.375" style="15" bestFit="1" customWidth="1"/>
    <col min="13337" max="13337" width="14.625" style="15" customWidth="1"/>
    <col min="13338" max="13338" width="13.875" style="15" bestFit="1" customWidth="1"/>
    <col min="13339" max="13339" width="14.625" style="15" customWidth="1"/>
    <col min="13340" max="13576" width="9" style="15"/>
    <col min="13577" max="13577" width="14.125" style="15" customWidth="1"/>
    <col min="13578" max="13578" width="14.75" style="15" bestFit="1" customWidth="1"/>
    <col min="13579" max="13579" width="21.375" style="15" bestFit="1" customWidth="1"/>
    <col min="13580" max="13580" width="14.75" style="15" bestFit="1" customWidth="1"/>
    <col min="13581" max="13581" width="21.375" style="15" bestFit="1" customWidth="1"/>
    <col min="13582" max="13582" width="14.75" style="15" bestFit="1" customWidth="1"/>
    <col min="13583" max="13583" width="21.375" style="15" bestFit="1" customWidth="1"/>
    <col min="13584" max="13584" width="14.75" style="15" bestFit="1" customWidth="1"/>
    <col min="13585" max="13585" width="21.375" style="15" bestFit="1" customWidth="1"/>
    <col min="13586" max="13586" width="14.75" style="15" bestFit="1" customWidth="1"/>
    <col min="13587" max="13587" width="21.375" style="15" bestFit="1" customWidth="1"/>
    <col min="13588" max="13588" width="16.625" style="15" bestFit="1" customWidth="1"/>
    <col min="13589" max="13589" width="14.125" style="15" bestFit="1" customWidth="1"/>
    <col min="13590" max="13590" width="16.625" style="15" bestFit="1" customWidth="1"/>
    <col min="13591" max="13591" width="14.125" style="15" bestFit="1" customWidth="1"/>
    <col min="13592" max="13592" width="14.375" style="15" bestFit="1" customWidth="1"/>
    <col min="13593" max="13593" width="14.625" style="15" customWidth="1"/>
    <col min="13594" max="13594" width="13.875" style="15" bestFit="1" customWidth="1"/>
    <col min="13595" max="13595" width="14.625" style="15" customWidth="1"/>
    <col min="13596" max="13832" width="9" style="15"/>
    <col min="13833" max="13833" width="14.125" style="15" customWidth="1"/>
    <col min="13834" max="13834" width="14.75" style="15" bestFit="1" customWidth="1"/>
    <col min="13835" max="13835" width="21.375" style="15" bestFit="1" customWidth="1"/>
    <col min="13836" max="13836" width="14.75" style="15" bestFit="1" customWidth="1"/>
    <col min="13837" max="13837" width="21.375" style="15" bestFit="1" customWidth="1"/>
    <col min="13838" max="13838" width="14.75" style="15" bestFit="1" customWidth="1"/>
    <col min="13839" max="13839" width="21.375" style="15" bestFit="1" customWidth="1"/>
    <col min="13840" max="13840" width="14.75" style="15" bestFit="1" customWidth="1"/>
    <col min="13841" max="13841" width="21.375" style="15" bestFit="1" customWidth="1"/>
    <col min="13842" max="13842" width="14.75" style="15" bestFit="1" customWidth="1"/>
    <col min="13843" max="13843" width="21.375" style="15" bestFit="1" customWidth="1"/>
    <col min="13844" max="13844" width="16.625" style="15" bestFit="1" customWidth="1"/>
    <col min="13845" max="13845" width="14.125" style="15" bestFit="1" customWidth="1"/>
    <col min="13846" max="13846" width="16.625" style="15" bestFit="1" customWidth="1"/>
    <col min="13847" max="13847" width="14.125" style="15" bestFit="1" customWidth="1"/>
    <col min="13848" max="13848" width="14.375" style="15" bestFit="1" customWidth="1"/>
    <col min="13849" max="13849" width="14.625" style="15" customWidth="1"/>
    <col min="13850" max="13850" width="13.875" style="15" bestFit="1" customWidth="1"/>
    <col min="13851" max="13851" width="14.625" style="15" customWidth="1"/>
    <col min="13852" max="14088" width="9" style="15"/>
    <col min="14089" max="14089" width="14.125" style="15" customWidth="1"/>
    <col min="14090" max="14090" width="14.75" style="15" bestFit="1" customWidth="1"/>
    <col min="14091" max="14091" width="21.375" style="15" bestFit="1" customWidth="1"/>
    <col min="14092" max="14092" width="14.75" style="15" bestFit="1" customWidth="1"/>
    <col min="14093" max="14093" width="21.375" style="15" bestFit="1" customWidth="1"/>
    <col min="14094" max="14094" width="14.75" style="15" bestFit="1" customWidth="1"/>
    <col min="14095" max="14095" width="21.375" style="15" bestFit="1" customWidth="1"/>
    <col min="14096" max="14096" width="14.75" style="15" bestFit="1" customWidth="1"/>
    <col min="14097" max="14097" width="21.375" style="15" bestFit="1" customWidth="1"/>
    <col min="14098" max="14098" width="14.75" style="15" bestFit="1" customWidth="1"/>
    <col min="14099" max="14099" width="21.375" style="15" bestFit="1" customWidth="1"/>
    <col min="14100" max="14100" width="16.625" style="15" bestFit="1" customWidth="1"/>
    <col min="14101" max="14101" width="14.125" style="15" bestFit="1" customWidth="1"/>
    <col min="14102" max="14102" width="16.625" style="15" bestFit="1" customWidth="1"/>
    <col min="14103" max="14103" width="14.125" style="15" bestFit="1" customWidth="1"/>
    <col min="14104" max="14104" width="14.375" style="15" bestFit="1" customWidth="1"/>
    <col min="14105" max="14105" width="14.625" style="15" customWidth="1"/>
    <col min="14106" max="14106" width="13.875" style="15" bestFit="1" customWidth="1"/>
    <col min="14107" max="14107" width="14.625" style="15" customWidth="1"/>
    <col min="14108" max="14344" width="9" style="15"/>
    <col min="14345" max="14345" width="14.125" style="15" customWidth="1"/>
    <col min="14346" max="14346" width="14.75" style="15" bestFit="1" customWidth="1"/>
    <col min="14347" max="14347" width="21.375" style="15" bestFit="1" customWidth="1"/>
    <col min="14348" max="14348" width="14.75" style="15" bestFit="1" customWidth="1"/>
    <col min="14349" max="14349" width="21.375" style="15" bestFit="1" customWidth="1"/>
    <col min="14350" max="14350" width="14.75" style="15" bestFit="1" customWidth="1"/>
    <col min="14351" max="14351" width="21.375" style="15" bestFit="1" customWidth="1"/>
    <col min="14352" max="14352" width="14.75" style="15" bestFit="1" customWidth="1"/>
    <col min="14353" max="14353" width="21.375" style="15" bestFit="1" customWidth="1"/>
    <col min="14354" max="14354" width="14.75" style="15" bestFit="1" customWidth="1"/>
    <col min="14355" max="14355" width="21.375" style="15" bestFit="1" customWidth="1"/>
    <col min="14356" max="14356" width="16.625" style="15" bestFit="1" customWidth="1"/>
    <col min="14357" max="14357" width="14.125" style="15" bestFit="1" customWidth="1"/>
    <col min="14358" max="14358" width="16.625" style="15" bestFit="1" customWidth="1"/>
    <col min="14359" max="14359" width="14.125" style="15" bestFit="1" customWidth="1"/>
    <col min="14360" max="14360" width="14.375" style="15" bestFit="1" customWidth="1"/>
    <col min="14361" max="14361" width="14.625" style="15" customWidth="1"/>
    <col min="14362" max="14362" width="13.875" style="15" bestFit="1" customWidth="1"/>
    <col min="14363" max="14363" width="14.625" style="15" customWidth="1"/>
    <col min="14364" max="14600" width="9" style="15"/>
    <col min="14601" max="14601" width="14.125" style="15" customWidth="1"/>
    <col min="14602" max="14602" width="14.75" style="15" bestFit="1" customWidth="1"/>
    <col min="14603" max="14603" width="21.375" style="15" bestFit="1" customWidth="1"/>
    <col min="14604" max="14604" width="14.75" style="15" bestFit="1" customWidth="1"/>
    <col min="14605" max="14605" width="21.375" style="15" bestFit="1" customWidth="1"/>
    <col min="14606" max="14606" width="14.75" style="15" bestFit="1" customWidth="1"/>
    <col min="14607" max="14607" width="21.375" style="15" bestFit="1" customWidth="1"/>
    <col min="14608" max="14608" width="14.75" style="15" bestFit="1" customWidth="1"/>
    <col min="14609" max="14609" width="21.375" style="15" bestFit="1" customWidth="1"/>
    <col min="14610" max="14610" width="14.75" style="15" bestFit="1" customWidth="1"/>
    <col min="14611" max="14611" width="21.375" style="15" bestFit="1" customWidth="1"/>
    <col min="14612" max="14612" width="16.625" style="15" bestFit="1" customWidth="1"/>
    <col min="14613" max="14613" width="14.125" style="15" bestFit="1" customWidth="1"/>
    <col min="14614" max="14614" width="16.625" style="15" bestFit="1" customWidth="1"/>
    <col min="14615" max="14615" width="14.125" style="15" bestFit="1" customWidth="1"/>
    <col min="14616" max="14616" width="14.375" style="15" bestFit="1" customWidth="1"/>
    <col min="14617" max="14617" width="14.625" style="15" customWidth="1"/>
    <col min="14618" max="14618" width="13.875" style="15" bestFit="1" customWidth="1"/>
    <col min="14619" max="14619" width="14.625" style="15" customWidth="1"/>
    <col min="14620" max="14856" width="9" style="15"/>
    <col min="14857" max="14857" width="14.125" style="15" customWidth="1"/>
    <col min="14858" max="14858" width="14.75" style="15" bestFit="1" customWidth="1"/>
    <col min="14859" max="14859" width="21.375" style="15" bestFit="1" customWidth="1"/>
    <col min="14860" max="14860" width="14.75" style="15" bestFit="1" customWidth="1"/>
    <col min="14861" max="14861" width="21.375" style="15" bestFit="1" customWidth="1"/>
    <col min="14862" max="14862" width="14.75" style="15" bestFit="1" customWidth="1"/>
    <col min="14863" max="14863" width="21.375" style="15" bestFit="1" customWidth="1"/>
    <col min="14864" max="14864" width="14.75" style="15" bestFit="1" customWidth="1"/>
    <col min="14865" max="14865" width="21.375" style="15" bestFit="1" customWidth="1"/>
    <col min="14866" max="14866" width="14.75" style="15" bestFit="1" customWidth="1"/>
    <col min="14867" max="14867" width="21.375" style="15" bestFit="1" customWidth="1"/>
    <col min="14868" max="14868" width="16.625" style="15" bestFit="1" customWidth="1"/>
    <col min="14869" max="14869" width="14.125" style="15" bestFit="1" customWidth="1"/>
    <col min="14870" max="14870" width="16.625" style="15" bestFit="1" customWidth="1"/>
    <col min="14871" max="14871" width="14.125" style="15" bestFit="1" customWidth="1"/>
    <col min="14872" max="14872" width="14.375" style="15" bestFit="1" customWidth="1"/>
    <col min="14873" max="14873" width="14.625" style="15" customWidth="1"/>
    <col min="14874" max="14874" width="13.875" style="15" bestFit="1" customWidth="1"/>
    <col min="14875" max="14875" width="14.625" style="15" customWidth="1"/>
    <col min="14876" max="15112" width="9" style="15"/>
    <col min="15113" max="15113" width="14.125" style="15" customWidth="1"/>
    <col min="15114" max="15114" width="14.75" style="15" bestFit="1" customWidth="1"/>
    <col min="15115" max="15115" width="21.375" style="15" bestFit="1" customWidth="1"/>
    <col min="15116" max="15116" width="14.75" style="15" bestFit="1" customWidth="1"/>
    <col min="15117" max="15117" width="21.375" style="15" bestFit="1" customWidth="1"/>
    <col min="15118" max="15118" width="14.75" style="15" bestFit="1" customWidth="1"/>
    <col min="15119" max="15119" width="21.375" style="15" bestFit="1" customWidth="1"/>
    <col min="15120" max="15120" width="14.75" style="15" bestFit="1" customWidth="1"/>
    <col min="15121" max="15121" width="21.375" style="15" bestFit="1" customWidth="1"/>
    <col min="15122" max="15122" width="14.75" style="15" bestFit="1" customWidth="1"/>
    <col min="15123" max="15123" width="21.375" style="15" bestFit="1" customWidth="1"/>
    <col min="15124" max="15124" width="16.625" style="15" bestFit="1" customWidth="1"/>
    <col min="15125" max="15125" width="14.125" style="15" bestFit="1" customWidth="1"/>
    <col min="15126" max="15126" width="16.625" style="15" bestFit="1" customWidth="1"/>
    <col min="15127" max="15127" width="14.125" style="15" bestFit="1" customWidth="1"/>
    <col min="15128" max="15128" width="14.375" style="15" bestFit="1" customWidth="1"/>
    <col min="15129" max="15129" width="14.625" style="15" customWidth="1"/>
    <col min="15130" max="15130" width="13.875" style="15" bestFit="1" customWidth="1"/>
    <col min="15131" max="15131" width="14.625" style="15" customWidth="1"/>
    <col min="15132" max="15368" width="9" style="15"/>
    <col min="15369" max="15369" width="14.125" style="15" customWidth="1"/>
    <col min="15370" max="15370" width="14.75" style="15" bestFit="1" customWidth="1"/>
    <col min="15371" max="15371" width="21.375" style="15" bestFit="1" customWidth="1"/>
    <col min="15372" max="15372" width="14.75" style="15" bestFit="1" customWidth="1"/>
    <col min="15373" max="15373" width="21.375" style="15" bestFit="1" customWidth="1"/>
    <col min="15374" max="15374" width="14.75" style="15" bestFit="1" customWidth="1"/>
    <col min="15375" max="15375" width="21.375" style="15" bestFit="1" customWidth="1"/>
    <col min="15376" max="15376" width="14.75" style="15" bestFit="1" customWidth="1"/>
    <col min="15377" max="15377" width="21.375" style="15" bestFit="1" customWidth="1"/>
    <col min="15378" max="15378" width="14.75" style="15" bestFit="1" customWidth="1"/>
    <col min="15379" max="15379" width="21.375" style="15" bestFit="1" customWidth="1"/>
    <col min="15380" max="15380" width="16.625" style="15" bestFit="1" customWidth="1"/>
    <col min="15381" max="15381" width="14.125" style="15" bestFit="1" customWidth="1"/>
    <col min="15382" max="15382" width="16.625" style="15" bestFit="1" customWidth="1"/>
    <col min="15383" max="15383" width="14.125" style="15" bestFit="1" customWidth="1"/>
    <col min="15384" max="15384" width="14.375" style="15" bestFit="1" customWidth="1"/>
    <col min="15385" max="15385" width="14.625" style="15" customWidth="1"/>
    <col min="15386" max="15386" width="13.875" style="15" bestFit="1" customWidth="1"/>
    <col min="15387" max="15387" width="14.625" style="15" customWidth="1"/>
    <col min="15388" max="15624" width="9" style="15"/>
    <col min="15625" max="15625" width="14.125" style="15" customWidth="1"/>
    <col min="15626" max="15626" width="14.75" style="15" bestFit="1" customWidth="1"/>
    <col min="15627" max="15627" width="21.375" style="15" bestFit="1" customWidth="1"/>
    <col min="15628" max="15628" width="14.75" style="15" bestFit="1" customWidth="1"/>
    <col min="15629" max="15629" width="21.375" style="15" bestFit="1" customWidth="1"/>
    <col min="15630" max="15630" width="14.75" style="15" bestFit="1" customWidth="1"/>
    <col min="15631" max="15631" width="21.375" style="15" bestFit="1" customWidth="1"/>
    <col min="15632" max="15632" width="14.75" style="15" bestFit="1" customWidth="1"/>
    <col min="15633" max="15633" width="21.375" style="15" bestFit="1" customWidth="1"/>
    <col min="15634" max="15634" width="14.75" style="15" bestFit="1" customWidth="1"/>
    <col min="15635" max="15635" width="21.375" style="15" bestFit="1" customWidth="1"/>
    <col min="15636" max="15636" width="16.625" style="15" bestFit="1" customWidth="1"/>
    <col min="15637" max="15637" width="14.125" style="15" bestFit="1" customWidth="1"/>
    <col min="15638" max="15638" width="16.625" style="15" bestFit="1" customWidth="1"/>
    <col min="15639" max="15639" width="14.125" style="15" bestFit="1" customWidth="1"/>
    <col min="15640" max="15640" width="14.375" style="15" bestFit="1" customWidth="1"/>
    <col min="15641" max="15641" width="14.625" style="15" customWidth="1"/>
    <col min="15642" max="15642" width="13.875" style="15" bestFit="1" customWidth="1"/>
    <col min="15643" max="15643" width="14.625" style="15" customWidth="1"/>
    <col min="15644" max="15880" width="9" style="15"/>
    <col min="15881" max="15881" width="14.125" style="15" customWidth="1"/>
    <col min="15882" max="15882" width="14.75" style="15" bestFit="1" customWidth="1"/>
    <col min="15883" max="15883" width="21.375" style="15" bestFit="1" customWidth="1"/>
    <col min="15884" max="15884" width="14.75" style="15" bestFit="1" customWidth="1"/>
    <col min="15885" max="15885" width="21.375" style="15" bestFit="1" customWidth="1"/>
    <col min="15886" max="15886" width="14.75" style="15" bestFit="1" customWidth="1"/>
    <col min="15887" max="15887" width="21.375" style="15" bestFit="1" customWidth="1"/>
    <col min="15888" max="15888" width="14.75" style="15" bestFit="1" customWidth="1"/>
    <col min="15889" max="15889" width="21.375" style="15" bestFit="1" customWidth="1"/>
    <col min="15890" max="15890" width="14.75" style="15" bestFit="1" customWidth="1"/>
    <col min="15891" max="15891" width="21.375" style="15" bestFit="1" customWidth="1"/>
    <col min="15892" max="15892" width="16.625" style="15" bestFit="1" customWidth="1"/>
    <col min="15893" max="15893" width="14.125" style="15" bestFit="1" customWidth="1"/>
    <col min="15894" max="15894" width="16.625" style="15" bestFit="1" customWidth="1"/>
    <col min="15895" max="15895" width="14.125" style="15" bestFit="1" customWidth="1"/>
    <col min="15896" max="15896" width="14.375" style="15" bestFit="1" customWidth="1"/>
    <col min="15897" max="15897" width="14.625" style="15" customWidth="1"/>
    <col min="15898" max="15898" width="13.875" style="15" bestFit="1" customWidth="1"/>
    <col min="15899" max="15899" width="14.625" style="15" customWidth="1"/>
    <col min="15900" max="16136" width="9" style="15"/>
    <col min="16137" max="16137" width="14.125" style="15" customWidth="1"/>
    <col min="16138" max="16138" width="14.75" style="15" bestFit="1" customWidth="1"/>
    <col min="16139" max="16139" width="21.375" style="15" bestFit="1" customWidth="1"/>
    <col min="16140" max="16140" width="14.75" style="15" bestFit="1" customWidth="1"/>
    <col min="16141" max="16141" width="21.375" style="15" bestFit="1" customWidth="1"/>
    <col min="16142" max="16142" width="14.75" style="15" bestFit="1" customWidth="1"/>
    <col min="16143" max="16143" width="21.375" style="15" bestFit="1" customWidth="1"/>
    <col min="16144" max="16144" width="14.75" style="15" bestFit="1" customWidth="1"/>
    <col min="16145" max="16145" width="21.375" style="15" bestFit="1" customWidth="1"/>
    <col min="16146" max="16146" width="14.75" style="15" bestFit="1" customWidth="1"/>
    <col min="16147" max="16147" width="21.375" style="15" bestFit="1" customWidth="1"/>
    <col min="16148" max="16148" width="16.625" style="15" bestFit="1" customWidth="1"/>
    <col min="16149" max="16149" width="14.125" style="15" bestFit="1" customWidth="1"/>
    <col min="16150" max="16150" width="16.625" style="15" bestFit="1" customWidth="1"/>
    <col min="16151" max="16151" width="14.125" style="15" bestFit="1" customWidth="1"/>
    <col min="16152" max="16152" width="14.375" style="15" bestFit="1" customWidth="1"/>
    <col min="16153" max="16153" width="14.625" style="15" customWidth="1"/>
    <col min="16154" max="16154" width="13.875" style="15" bestFit="1" customWidth="1"/>
    <col min="16155" max="16155" width="14.625" style="15" customWidth="1"/>
    <col min="16156" max="16384" width="9" style="15"/>
  </cols>
  <sheetData>
    <row r="1" spans="1:83" s="422" customFormat="1" ht="53.25" customHeight="1" x14ac:dyDescent="0.2">
      <c r="A1" s="865" t="s">
        <v>702</v>
      </c>
      <c r="AC1" s="865" t="s">
        <v>703</v>
      </c>
      <c r="BE1" s="865" t="s">
        <v>748</v>
      </c>
    </row>
    <row r="2" spans="1:83" s="422" customFormat="1" ht="53.25" customHeight="1" x14ac:dyDescent="0.2">
      <c r="A2" s="575" t="s">
        <v>749</v>
      </c>
      <c r="AC2" s="575" t="s">
        <v>750</v>
      </c>
      <c r="BE2" s="575" t="s">
        <v>751</v>
      </c>
    </row>
    <row r="3" spans="1:83" ht="26.25" x14ac:dyDescent="0.55000000000000004">
      <c r="A3" s="14"/>
      <c r="C3" s="16"/>
      <c r="Y3" s="1514" t="s">
        <v>439</v>
      </c>
      <c r="Z3" s="1514"/>
      <c r="AA3" s="1514"/>
      <c r="AC3" s="14"/>
      <c r="AE3" s="16"/>
      <c r="BA3" s="1514" t="s">
        <v>439</v>
      </c>
      <c r="BB3" s="1514"/>
      <c r="BC3" s="1514"/>
      <c r="BE3" s="14"/>
      <c r="BG3" s="16"/>
      <c r="CC3" s="1514" t="s">
        <v>439</v>
      </c>
      <c r="CD3" s="1514"/>
      <c r="CE3" s="1514"/>
    </row>
    <row r="4" spans="1:83" ht="35.25" customHeight="1" x14ac:dyDescent="0.55000000000000004">
      <c r="A4" s="1528" t="s">
        <v>265</v>
      </c>
      <c r="B4" s="1529" t="s">
        <v>587</v>
      </c>
      <c r="C4" s="1529"/>
      <c r="D4" s="1529"/>
      <c r="E4" s="1529"/>
      <c r="F4" s="1529"/>
      <c r="G4" s="1529"/>
      <c r="H4" s="1529"/>
      <c r="I4" s="1529"/>
      <c r="J4" s="1529"/>
      <c r="K4" s="1529"/>
      <c r="L4" s="1529"/>
      <c r="M4" s="1529"/>
      <c r="N4" s="1529"/>
      <c r="O4" s="1529"/>
      <c r="P4" s="1522" t="s">
        <v>590</v>
      </c>
      <c r="Q4" s="1522"/>
      <c r="R4" s="1522" t="s">
        <v>591</v>
      </c>
      <c r="S4" s="1522"/>
      <c r="T4" s="1522" t="s">
        <v>592</v>
      </c>
      <c r="U4" s="1522"/>
      <c r="V4" s="1522" t="s">
        <v>443</v>
      </c>
      <c r="W4" s="1522"/>
      <c r="X4" s="1530" t="s">
        <v>593</v>
      </c>
      <c r="Y4" s="1530"/>
      <c r="Z4" s="1530"/>
      <c r="AA4" s="1530"/>
      <c r="AC4" s="1528" t="s">
        <v>265</v>
      </c>
      <c r="AD4" s="1529" t="s">
        <v>587</v>
      </c>
      <c r="AE4" s="1529"/>
      <c r="AF4" s="1529"/>
      <c r="AG4" s="1529"/>
      <c r="AH4" s="1529"/>
      <c r="AI4" s="1529"/>
      <c r="AJ4" s="1529"/>
      <c r="AK4" s="1529"/>
      <c r="AL4" s="1529"/>
      <c r="AM4" s="1529"/>
      <c r="AN4" s="1529"/>
      <c r="AO4" s="1529"/>
      <c r="AP4" s="1529"/>
      <c r="AQ4" s="1529"/>
      <c r="AR4" s="1522" t="s">
        <v>590</v>
      </c>
      <c r="AS4" s="1522"/>
      <c r="AT4" s="1522" t="s">
        <v>591</v>
      </c>
      <c r="AU4" s="1522"/>
      <c r="AV4" s="1522" t="s">
        <v>592</v>
      </c>
      <c r="AW4" s="1522"/>
      <c r="AX4" s="1522" t="s">
        <v>443</v>
      </c>
      <c r="AY4" s="1522"/>
      <c r="AZ4" s="1530" t="s">
        <v>593</v>
      </c>
      <c r="BA4" s="1530"/>
      <c r="BB4" s="1530"/>
      <c r="BC4" s="1530"/>
      <c r="BE4" s="1528" t="s">
        <v>265</v>
      </c>
      <c r="BF4" s="1529" t="s">
        <v>587</v>
      </c>
      <c r="BG4" s="1529"/>
      <c r="BH4" s="1529"/>
      <c r="BI4" s="1529"/>
      <c r="BJ4" s="1529"/>
      <c r="BK4" s="1529"/>
      <c r="BL4" s="1529"/>
      <c r="BM4" s="1529"/>
      <c r="BN4" s="1529"/>
      <c r="BO4" s="1529"/>
      <c r="BP4" s="1529"/>
      <c r="BQ4" s="1529"/>
      <c r="BR4" s="1529"/>
      <c r="BS4" s="1529"/>
      <c r="BT4" s="1522" t="s">
        <v>590</v>
      </c>
      <c r="BU4" s="1522"/>
      <c r="BV4" s="1522" t="s">
        <v>591</v>
      </c>
      <c r="BW4" s="1522"/>
      <c r="BX4" s="1522" t="s">
        <v>592</v>
      </c>
      <c r="BY4" s="1522"/>
      <c r="BZ4" s="1522" t="s">
        <v>443</v>
      </c>
      <c r="CA4" s="1522"/>
      <c r="CB4" s="1530" t="s">
        <v>593</v>
      </c>
      <c r="CC4" s="1530"/>
      <c r="CD4" s="1530"/>
      <c r="CE4" s="1530"/>
    </row>
    <row r="5" spans="1:83" s="20" customFormat="1" ht="47.25" customHeight="1" x14ac:dyDescent="0.2">
      <c r="A5" s="1528"/>
      <c r="B5" s="1531" t="s">
        <v>188</v>
      </c>
      <c r="C5" s="1531"/>
      <c r="D5" s="1531"/>
      <c r="E5" s="1531"/>
      <c r="F5" s="1531"/>
      <c r="G5" s="1531"/>
      <c r="H5" s="1531"/>
      <c r="I5" s="1531"/>
      <c r="J5" s="1531"/>
      <c r="K5" s="1532"/>
      <c r="L5" s="1533" t="s">
        <v>193</v>
      </c>
      <c r="M5" s="1534"/>
      <c r="N5" s="1522" t="s">
        <v>194</v>
      </c>
      <c r="O5" s="1522"/>
      <c r="P5" s="1522"/>
      <c r="Q5" s="1522"/>
      <c r="R5" s="1522"/>
      <c r="S5" s="1522"/>
      <c r="T5" s="1522"/>
      <c r="U5" s="1522"/>
      <c r="V5" s="1522"/>
      <c r="W5" s="1522"/>
      <c r="X5" s="1530"/>
      <c r="Y5" s="1530"/>
      <c r="Z5" s="1530"/>
      <c r="AA5" s="1530"/>
      <c r="AC5" s="1528"/>
      <c r="AD5" s="1531" t="s">
        <v>188</v>
      </c>
      <c r="AE5" s="1531"/>
      <c r="AF5" s="1531"/>
      <c r="AG5" s="1531"/>
      <c r="AH5" s="1531"/>
      <c r="AI5" s="1531"/>
      <c r="AJ5" s="1531"/>
      <c r="AK5" s="1531"/>
      <c r="AL5" s="1531"/>
      <c r="AM5" s="1532"/>
      <c r="AN5" s="1533" t="s">
        <v>193</v>
      </c>
      <c r="AO5" s="1534"/>
      <c r="AP5" s="1522" t="s">
        <v>194</v>
      </c>
      <c r="AQ5" s="1522"/>
      <c r="AR5" s="1522"/>
      <c r="AS5" s="1522"/>
      <c r="AT5" s="1522"/>
      <c r="AU5" s="1522"/>
      <c r="AV5" s="1522"/>
      <c r="AW5" s="1522"/>
      <c r="AX5" s="1522"/>
      <c r="AY5" s="1522"/>
      <c r="AZ5" s="1530"/>
      <c r="BA5" s="1530"/>
      <c r="BB5" s="1530"/>
      <c r="BC5" s="1530"/>
      <c r="BE5" s="1528"/>
      <c r="BF5" s="1531" t="s">
        <v>188</v>
      </c>
      <c r="BG5" s="1531"/>
      <c r="BH5" s="1531"/>
      <c r="BI5" s="1531"/>
      <c r="BJ5" s="1531"/>
      <c r="BK5" s="1531"/>
      <c r="BL5" s="1531"/>
      <c r="BM5" s="1531"/>
      <c r="BN5" s="1531"/>
      <c r="BO5" s="1532"/>
      <c r="BP5" s="1533" t="s">
        <v>193</v>
      </c>
      <c r="BQ5" s="1534"/>
      <c r="BR5" s="1522" t="s">
        <v>194</v>
      </c>
      <c r="BS5" s="1522"/>
      <c r="BT5" s="1522"/>
      <c r="BU5" s="1522"/>
      <c r="BV5" s="1522"/>
      <c r="BW5" s="1522"/>
      <c r="BX5" s="1522"/>
      <c r="BY5" s="1522"/>
      <c r="BZ5" s="1522"/>
      <c r="CA5" s="1522"/>
      <c r="CB5" s="1530"/>
      <c r="CC5" s="1530"/>
      <c r="CD5" s="1530"/>
      <c r="CE5" s="1530"/>
    </row>
    <row r="6" spans="1:83" s="17" customFormat="1" ht="35.25" customHeight="1" x14ac:dyDescent="0.7">
      <c r="A6" s="1528"/>
      <c r="B6" s="1535" t="s">
        <v>189</v>
      </c>
      <c r="C6" s="1536"/>
      <c r="D6" s="1525" t="s">
        <v>588</v>
      </c>
      <c r="E6" s="1524"/>
      <c r="F6" s="1525" t="s">
        <v>191</v>
      </c>
      <c r="G6" s="1524"/>
      <c r="H6" s="1525" t="s">
        <v>589</v>
      </c>
      <c r="I6" s="1524"/>
      <c r="J6" s="1525" t="s">
        <v>316</v>
      </c>
      <c r="K6" s="1524"/>
      <c r="L6" s="21" t="s">
        <v>256</v>
      </c>
      <c r="M6" s="21" t="s">
        <v>257</v>
      </c>
      <c r="N6" s="21" t="s">
        <v>256</v>
      </c>
      <c r="O6" s="21" t="s">
        <v>257</v>
      </c>
      <c r="P6" s="21" t="s">
        <v>256</v>
      </c>
      <c r="Q6" s="21" t="s">
        <v>257</v>
      </c>
      <c r="R6" s="21" t="s">
        <v>256</v>
      </c>
      <c r="S6" s="21" t="s">
        <v>257</v>
      </c>
      <c r="T6" s="21" t="s">
        <v>256</v>
      </c>
      <c r="U6" s="21" t="s">
        <v>257</v>
      </c>
      <c r="V6" s="21" t="s">
        <v>256</v>
      </c>
      <c r="W6" s="21" t="s">
        <v>257</v>
      </c>
      <c r="X6" s="21" t="s">
        <v>256</v>
      </c>
      <c r="Y6" s="1526" t="s">
        <v>258</v>
      </c>
      <c r="Z6" s="21" t="s">
        <v>257</v>
      </c>
      <c r="AA6" s="1526" t="s">
        <v>258</v>
      </c>
      <c r="AC6" s="1528"/>
      <c r="AD6" s="1523" t="s">
        <v>189</v>
      </c>
      <c r="AE6" s="1524"/>
      <c r="AF6" s="1525" t="s">
        <v>588</v>
      </c>
      <c r="AG6" s="1524"/>
      <c r="AH6" s="1525" t="s">
        <v>191</v>
      </c>
      <c r="AI6" s="1524"/>
      <c r="AJ6" s="1525" t="s">
        <v>589</v>
      </c>
      <c r="AK6" s="1524"/>
      <c r="AL6" s="1525" t="s">
        <v>316</v>
      </c>
      <c r="AM6" s="1524"/>
      <c r="AN6" s="21" t="s">
        <v>256</v>
      </c>
      <c r="AO6" s="21" t="s">
        <v>257</v>
      </c>
      <c r="AP6" s="21" t="s">
        <v>256</v>
      </c>
      <c r="AQ6" s="21" t="s">
        <v>257</v>
      </c>
      <c r="AR6" s="21" t="s">
        <v>256</v>
      </c>
      <c r="AS6" s="21" t="s">
        <v>257</v>
      </c>
      <c r="AT6" s="21" t="s">
        <v>256</v>
      </c>
      <c r="AU6" s="21" t="s">
        <v>257</v>
      </c>
      <c r="AV6" s="21" t="s">
        <v>256</v>
      </c>
      <c r="AW6" s="21" t="s">
        <v>257</v>
      </c>
      <c r="AX6" s="21" t="s">
        <v>256</v>
      </c>
      <c r="AY6" s="21" t="s">
        <v>257</v>
      </c>
      <c r="AZ6" s="21" t="s">
        <v>256</v>
      </c>
      <c r="BA6" s="1526" t="s">
        <v>258</v>
      </c>
      <c r="BB6" s="21" t="s">
        <v>257</v>
      </c>
      <c r="BC6" s="1526" t="s">
        <v>258</v>
      </c>
      <c r="BE6" s="1528"/>
      <c r="BF6" s="1523" t="s">
        <v>189</v>
      </c>
      <c r="BG6" s="1524"/>
      <c r="BH6" s="1525" t="s">
        <v>588</v>
      </c>
      <c r="BI6" s="1524"/>
      <c r="BJ6" s="1525" t="s">
        <v>191</v>
      </c>
      <c r="BK6" s="1524"/>
      <c r="BL6" s="1525" t="s">
        <v>589</v>
      </c>
      <c r="BM6" s="1524"/>
      <c r="BN6" s="1525" t="s">
        <v>316</v>
      </c>
      <c r="BO6" s="1524"/>
      <c r="BP6" s="21" t="s">
        <v>256</v>
      </c>
      <c r="BQ6" s="21" t="s">
        <v>257</v>
      </c>
      <c r="BR6" s="21" t="s">
        <v>256</v>
      </c>
      <c r="BS6" s="21" t="s">
        <v>257</v>
      </c>
      <c r="BT6" s="21" t="s">
        <v>256</v>
      </c>
      <c r="BU6" s="21" t="s">
        <v>257</v>
      </c>
      <c r="BV6" s="21" t="s">
        <v>256</v>
      </c>
      <c r="BW6" s="21" t="s">
        <v>257</v>
      </c>
      <c r="BX6" s="21" t="s">
        <v>256</v>
      </c>
      <c r="BY6" s="21" t="s">
        <v>257</v>
      </c>
      <c r="BZ6" s="21" t="s">
        <v>256</v>
      </c>
      <c r="CA6" s="21" t="s">
        <v>257</v>
      </c>
      <c r="CB6" s="21" t="s">
        <v>256</v>
      </c>
      <c r="CC6" s="1526" t="s">
        <v>258</v>
      </c>
      <c r="CD6" s="21" t="s">
        <v>257</v>
      </c>
      <c r="CE6" s="1526" t="s">
        <v>258</v>
      </c>
    </row>
    <row r="7" spans="1:83" s="20" customFormat="1" ht="52.5" x14ac:dyDescent="0.2">
      <c r="A7" s="1528"/>
      <c r="B7" s="514" t="s">
        <v>649</v>
      </c>
      <c r="C7" s="514" t="s">
        <v>446</v>
      </c>
      <c r="D7" s="514" t="s">
        <v>649</v>
      </c>
      <c r="E7" s="514" t="s">
        <v>446</v>
      </c>
      <c r="F7" s="514" t="s">
        <v>649</v>
      </c>
      <c r="G7" s="514" t="s">
        <v>446</v>
      </c>
      <c r="H7" s="514" t="s">
        <v>649</v>
      </c>
      <c r="I7" s="514" t="s">
        <v>446</v>
      </c>
      <c r="J7" s="514" t="s">
        <v>649</v>
      </c>
      <c r="K7" s="514" t="s">
        <v>446</v>
      </c>
      <c r="L7" s="357" t="s">
        <v>259</v>
      </c>
      <c r="M7" s="357" t="s">
        <v>260</v>
      </c>
      <c r="N7" s="357" t="s">
        <v>259</v>
      </c>
      <c r="O7" s="357" t="s">
        <v>260</v>
      </c>
      <c r="P7" s="357" t="s">
        <v>259</v>
      </c>
      <c r="Q7" s="357" t="s">
        <v>260</v>
      </c>
      <c r="R7" s="357" t="s">
        <v>259</v>
      </c>
      <c r="S7" s="357" t="s">
        <v>260</v>
      </c>
      <c r="T7" s="357" t="s">
        <v>259</v>
      </c>
      <c r="U7" s="357" t="s">
        <v>260</v>
      </c>
      <c r="V7" s="357" t="s">
        <v>259</v>
      </c>
      <c r="W7" s="357" t="s">
        <v>260</v>
      </c>
      <c r="X7" s="357" t="s">
        <v>259</v>
      </c>
      <c r="Y7" s="1527"/>
      <c r="Z7" s="357" t="s">
        <v>260</v>
      </c>
      <c r="AA7" s="1527"/>
      <c r="AC7" s="1528"/>
      <c r="AD7" s="514" t="s">
        <v>649</v>
      </c>
      <c r="AE7" s="514" t="s">
        <v>446</v>
      </c>
      <c r="AF7" s="514" t="s">
        <v>649</v>
      </c>
      <c r="AG7" s="514" t="s">
        <v>446</v>
      </c>
      <c r="AH7" s="514" t="s">
        <v>649</v>
      </c>
      <c r="AI7" s="514" t="s">
        <v>446</v>
      </c>
      <c r="AJ7" s="514" t="s">
        <v>649</v>
      </c>
      <c r="AK7" s="514" t="s">
        <v>446</v>
      </c>
      <c r="AL7" s="514" t="s">
        <v>649</v>
      </c>
      <c r="AM7" s="514" t="s">
        <v>446</v>
      </c>
      <c r="AN7" s="357" t="s">
        <v>259</v>
      </c>
      <c r="AO7" s="357" t="s">
        <v>260</v>
      </c>
      <c r="AP7" s="357" t="s">
        <v>259</v>
      </c>
      <c r="AQ7" s="357" t="s">
        <v>260</v>
      </c>
      <c r="AR7" s="357" t="s">
        <v>259</v>
      </c>
      <c r="AS7" s="357" t="s">
        <v>260</v>
      </c>
      <c r="AT7" s="357" t="s">
        <v>259</v>
      </c>
      <c r="AU7" s="357" t="s">
        <v>260</v>
      </c>
      <c r="AV7" s="357" t="s">
        <v>259</v>
      </c>
      <c r="AW7" s="357" t="s">
        <v>260</v>
      </c>
      <c r="AX7" s="357" t="s">
        <v>259</v>
      </c>
      <c r="AY7" s="357" t="s">
        <v>260</v>
      </c>
      <c r="AZ7" s="357" t="s">
        <v>259</v>
      </c>
      <c r="BA7" s="1527"/>
      <c r="BB7" s="357" t="s">
        <v>260</v>
      </c>
      <c r="BC7" s="1527"/>
      <c r="BE7" s="1528"/>
      <c r="BF7" s="514" t="s">
        <v>649</v>
      </c>
      <c r="BG7" s="514" t="s">
        <v>446</v>
      </c>
      <c r="BH7" s="514" t="s">
        <v>649</v>
      </c>
      <c r="BI7" s="514" t="s">
        <v>446</v>
      </c>
      <c r="BJ7" s="514" t="s">
        <v>649</v>
      </c>
      <c r="BK7" s="514" t="s">
        <v>446</v>
      </c>
      <c r="BL7" s="514" t="s">
        <v>649</v>
      </c>
      <c r="BM7" s="514" t="s">
        <v>446</v>
      </c>
      <c r="BN7" s="514" t="s">
        <v>649</v>
      </c>
      <c r="BO7" s="514" t="s">
        <v>446</v>
      </c>
      <c r="BP7" s="357" t="s">
        <v>259</v>
      </c>
      <c r="BQ7" s="357" t="s">
        <v>260</v>
      </c>
      <c r="BR7" s="357" t="s">
        <v>259</v>
      </c>
      <c r="BS7" s="357" t="s">
        <v>260</v>
      </c>
      <c r="BT7" s="357" t="s">
        <v>259</v>
      </c>
      <c r="BU7" s="357" t="s">
        <v>260</v>
      </c>
      <c r="BV7" s="357" t="s">
        <v>259</v>
      </c>
      <c r="BW7" s="357" t="s">
        <v>260</v>
      </c>
      <c r="BX7" s="357" t="s">
        <v>259</v>
      </c>
      <c r="BY7" s="357" t="s">
        <v>260</v>
      </c>
      <c r="BZ7" s="357" t="s">
        <v>259</v>
      </c>
      <c r="CA7" s="357" t="s">
        <v>260</v>
      </c>
      <c r="CB7" s="357" t="s">
        <v>259</v>
      </c>
      <c r="CC7" s="1527"/>
      <c r="CD7" s="357" t="s">
        <v>260</v>
      </c>
      <c r="CE7" s="1527"/>
    </row>
    <row r="8" spans="1:83" s="17" customFormat="1" ht="57" x14ac:dyDescent="0.7">
      <c r="A8" s="1528"/>
      <c r="B8" s="561" t="s">
        <v>650</v>
      </c>
      <c r="C8" s="358" t="s">
        <v>262</v>
      </c>
      <c r="D8" s="561" t="s">
        <v>650</v>
      </c>
      <c r="E8" s="358" t="s">
        <v>262</v>
      </c>
      <c r="F8" s="561" t="s">
        <v>650</v>
      </c>
      <c r="G8" s="358" t="s">
        <v>262</v>
      </c>
      <c r="H8" s="561" t="s">
        <v>650</v>
      </c>
      <c r="I8" s="358" t="s">
        <v>262</v>
      </c>
      <c r="J8" s="561" t="s">
        <v>650</v>
      </c>
      <c r="K8" s="358" t="s">
        <v>262</v>
      </c>
      <c r="L8" s="562" t="s">
        <v>650</v>
      </c>
      <c r="M8" s="358" t="s">
        <v>262</v>
      </c>
      <c r="N8" s="562" t="s">
        <v>650</v>
      </c>
      <c r="O8" s="358" t="s">
        <v>262</v>
      </c>
      <c r="P8" s="562" t="s">
        <v>650</v>
      </c>
      <c r="Q8" s="358" t="s">
        <v>262</v>
      </c>
      <c r="R8" s="562" t="s">
        <v>650</v>
      </c>
      <c r="S8" s="358" t="s">
        <v>262</v>
      </c>
      <c r="T8" s="562" t="s">
        <v>650</v>
      </c>
      <c r="U8" s="358" t="s">
        <v>262</v>
      </c>
      <c r="V8" s="562" t="s">
        <v>650</v>
      </c>
      <c r="W8" s="358" t="s">
        <v>262</v>
      </c>
      <c r="X8" s="561" t="s">
        <v>650</v>
      </c>
      <c r="Y8" s="358" t="s">
        <v>263</v>
      </c>
      <c r="Z8" s="358" t="s">
        <v>262</v>
      </c>
      <c r="AA8" s="358" t="s">
        <v>263</v>
      </c>
      <c r="AC8" s="1528"/>
      <c r="AD8" s="561" t="s">
        <v>650</v>
      </c>
      <c r="AE8" s="358" t="s">
        <v>262</v>
      </c>
      <c r="AF8" s="561" t="s">
        <v>650</v>
      </c>
      <c r="AG8" s="358" t="s">
        <v>262</v>
      </c>
      <c r="AH8" s="561" t="s">
        <v>650</v>
      </c>
      <c r="AI8" s="358" t="s">
        <v>262</v>
      </c>
      <c r="AJ8" s="561" t="s">
        <v>650</v>
      </c>
      <c r="AK8" s="358" t="s">
        <v>262</v>
      </c>
      <c r="AL8" s="561" t="s">
        <v>650</v>
      </c>
      <c r="AM8" s="358" t="s">
        <v>262</v>
      </c>
      <c r="AN8" s="561" t="s">
        <v>650</v>
      </c>
      <c r="AO8" s="358" t="s">
        <v>262</v>
      </c>
      <c r="AP8" s="561" t="s">
        <v>650</v>
      </c>
      <c r="AQ8" s="358" t="s">
        <v>262</v>
      </c>
      <c r="AR8" s="561" t="s">
        <v>650</v>
      </c>
      <c r="AS8" s="358" t="s">
        <v>262</v>
      </c>
      <c r="AT8" s="561" t="s">
        <v>650</v>
      </c>
      <c r="AU8" s="358" t="s">
        <v>262</v>
      </c>
      <c r="AV8" s="561" t="s">
        <v>650</v>
      </c>
      <c r="AW8" s="358" t="s">
        <v>262</v>
      </c>
      <c r="AX8" s="561" t="s">
        <v>650</v>
      </c>
      <c r="AY8" s="358" t="s">
        <v>262</v>
      </c>
      <c r="AZ8" s="561" t="s">
        <v>650</v>
      </c>
      <c r="BA8" s="358" t="s">
        <v>263</v>
      </c>
      <c r="BB8" s="358" t="s">
        <v>262</v>
      </c>
      <c r="BC8" s="358" t="s">
        <v>263</v>
      </c>
      <c r="BE8" s="1528"/>
      <c r="BF8" s="561" t="s">
        <v>650</v>
      </c>
      <c r="BG8" s="358" t="s">
        <v>262</v>
      </c>
      <c r="BH8" s="561" t="s">
        <v>650</v>
      </c>
      <c r="BI8" s="358" t="s">
        <v>262</v>
      </c>
      <c r="BJ8" s="561" t="s">
        <v>650</v>
      </c>
      <c r="BK8" s="358" t="s">
        <v>262</v>
      </c>
      <c r="BL8" s="561" t="s">
        <v>650</v>
      </c>
      <c r="BM8" s="358" t="s">
        <v>262</v>
      </c>
      <c r="BN8" s="561" t="s">
        <v>650</v>
      </c>
      <c r="BO8" s="358" t="s">
        <v>262</v>
      </c>
      <c r="BP8" s="561" t="s">
        <v>650</v>
      </c>
      <c r="BQ8" s="358" t="s">
        <v>262</v>
      </c>
      <c r="BR8" s="561" t="s">
        <v>650</v>
      </c>
      <c r="BS8" s="358" t="s">
        <v>262</v>
      </c>
      <c r="BT8" s="561" t="s">
        <v>650</v>
      </c>
      <c r="BU8" s="358" t="s">
        <v>262</v>
      </c>
      <c r="BV8" s="561" t="s">
        <v>650</v>
      </c>
      <c r="BW8" s="358" t="s">
        <v>262</v>
      </c>
      <c r="BX8" s="561" t="s">
        <v>650</v>
      </c>
      <c r="BY8" s="358" t="s">
        <v>262</v>
      </c>
      <c r="BZ8" s="561" t="s">
        <v>650</v>
      </c>
      <c r="CA8" s="358" t="s">
        <v>262</v>
      </c>
      <c r="CB8" s="561" t="s">
        <v>650</v>
      </c>
      <c r="CC8" s="358" t="s">
        <v>263</v>
      </c>
      <c r="CD8" s="358" t="s">
        <v>262</v>
      </c>
      <c r="CE8" s="358" t="s">
        <v>263</v>
      </c>
    </row>
    <row r="9" spans="1:83" s="417" customFormat="1" ht="63" customHeight="1" x14ac:dyDescent="0.2">
      <c r="A9" s="413" t="s">
        <v>637</v>
      </c>
      <c r="B9" s="414">
        <v>23102</v>
      </c>
      <c r="C9" s="414">
        <v>11640101.140000001</v>
      </c>
      <c r="D9" s="414">
        <v>747</v>
      </c>
      <c r="E9" s="414">
        <v>191692.592</v>
      </c>
      <c r="F9" s="414">
        <v>1311</v>
      </c>
      <c r="G9" s="414">
        <v>1024384.74</v>
      </c>
      <c r="H9" s="414">
        <v>0</v>
      </c>
      <c r="I9" s="414">
        <v>0</v>
      </c>
      <c r="J9" s="414">
        <v>25160</v>
      </c>
      <c r="K9" s="414">
        <v>12856178.472000001</v>
      </c>
      <c r="L9" s="414">
        <v>0</v>
      </c>
      <c r="M9" s="414">
        <v>0</v>
      </c>
      <c r="N9" s="414">
        <v>76</v>
      </c>
      <c r="O9" s="414">
        <v>162072920.597</v>
      </c>
      <c r="P9" s="414">
        <v>392</v>
      </c>
      <c r="Q9" s="414">
        <v>177820.78999999998</v>
      </c>
      <c r="R9" s="414">
        <v>0</v>
      </c>
      <c r="S9" s="414">
        <v>0</v>
      </c>
      <c r="T9" s="414">
        <v>0</v>
      </c>
      <c r="U9" s="414">
        <v>0</v>
      </c>
      <c r="V9" s="414">
        <v>5963</v>
      </c>
      <c r="W9" s="414">
        <v>1999275</v>
      </c>
      <c r="X9" s="415">
        <v>31591</v>
      </c>
      <c r="Y9" s="416">
        <v>1.0633850321597309</v>
      </c>
      <c r="Z9" s="415">
        <v>177106194.859</v>
      </c>
      <c r="AA9" s="416">
        <v>4.9996436819487595</v>
      </c>
      <c r="AB9" s="1070"/>
      <c r="AC9" s="413" t="s">
        <v>637</v>
      </c>
      <c r="AD9" s="414">
        <v>1497</v>
      </c>
      <c r="AE9" s="414">
        <v>615123.55000000005</v>
      </c>
      <c r="AF9" s="414">
        <v>129</v>
      </c>
      <c r="AG9" s="414">
        <v>31440.68</v>
      </c>
      <c r="AH9" s="414">
        <v>38</v>
      </c>
      <c r="AI9" s="414">
        <v>45370.6</v>
      </c>
      <c r="AJ9" s="414">
        <v>0</v>
      </c>
      <c r="AK9" s="414">
        <v>0</v>
      </c>
      <c r="AL9" s="414">
        <v>1664</v>
      </c>
      <c r="AM9" s="414">
        <v>691934.83000000007</v>
      </c>
      <c r="AN9" s="414">
        <v>0</v>
      </c>
      <c r="AO9" s="414">
        <v>0</v>
      </c>
      <c r="AP9" s="414">
        <v>0</v>
      </c>
      <c r="AQ9" s="414">
        <v>0</v>
      </c>
      <c r="AR9" s="414">
        <v>18</v>
      </c>
      <c r="AS9" s="414">
        <v>8838.07</v>
      </c>
      <c r="AT9" s="414">
        <v>0</v>
      </c>
      <c r="AU9" s="414">
        <v>0</v>
      </c>
      <c r="AV9" s="414">
        <v>0</v>
      </c>
      <c r="AW9" s="414">
        <v>0</v>
      </c>
      <c r="AX9" s="414">
        <v>1655</v>
      </c>
      <c r="AY9" s="414">
        <v>551450</v>
      </c>
      <c r="AZ9" s="415">
        <v>3337</v>
      </c>
      <c r="BA9" s="416">
        <v>2.8035184702887532</v>
      </c>
      <c r="BB9" s="415">
        <v>1252222.8999999999</v>
      </c>
      <c r="BC9" s="416">
        <v>0.44679360502378368</v>
      </c>
      <c r="BE9" s="413" t="s">
        <v>637</v>
      </c>
      <c r="BF9" s="414">
        <v>0</v>
      </c>
      <c r="BG9" s="414">
        <v>0</v>
      </c>
      <c r="BH9" s="414">
        <v>0</v>
      </c>
      <c r="BI9" s="414">
        <v>0</v>
      </c>
      <c r="BJ9" s="414">
        <v>0</v>
      </c>
      <c r="BK9" s="414">
        <v>0</v>
      </c>
      <c r="BL9" s="414">
        <v>0</v>
      </c>
      <c r="BM9" s="414">
        <v>0</v>
      </c>
      <c r="BN9" s="414">
        <v>0</v>
      </c>
      <c r="BO9" s="414">
        <v>0</v>
      </c>
      <c r="BP9" s="414">
        <v>0</v>
      </c>
      <c r="BQ9" s="414">
        <v>0</v>
      </c>
      <c r="BR9" s="414">
        <v>0</v>
      </c>
      <c r="BS9" s="414">
        <v>2547024.3690000004</v>
      </c>
      <c r="BT9" s="414">
        <v>0</v>
      </c>
      <c r="BU9" s="414">
        <v>0</v>
      </c>
      <c r="BV9" s="414">
        <v>0</v>
      </c>
      <c r="BW9" s="414">
        <v>0</v>
      </c>
      <c r="BX9" s="414">
        <v>0</v>
      </c>
      <c r="BY9" s="414">
        <v>0</v>
      </c>
      <c r="BZ9" s="414">
        <v>-1</v>
      </c>
      <c r="CA9" s="414">
        <v>-275</v>
      </c>
      <c r="CB9" s="415">
        <v>-1</v>
      </c>
      <c r="CC9" s="416">
        <v>-1.520403819254394E-4</v>
      </c>
      <c r="CD9" s="415">
        <v>2546749.3690000004</v>
      </c>
      <c r="CE9" s="416">
        <v>2.3067468464463237</v>
      </c>
    </row>
    <row r="10" spans="1:83" s="417" customFormat="1" ht="63" customHeight="1" x14ac:dyDescent="0.2">
      <c r="A10" s="418" t="s">
        <v>159</v>
      </c>
      <c r="B10" s="414">
        <v>378624</v>
      </c>
      <c r="C10" s="414">
        <v>116666355.42399999</v>
      </c>
      <c r="D10" s="414">
        <v>72485</v>
      </c>
      <c r="E10" s="414">
        <v>28976150.204999998</v>
      </c>
      <c r="F10" s="414">
        <v>18592</v>
      </c>
      <c r="G10" s="414">
        <v>6627867.1449999996</v>
      </c>
      <c r="H10" s="414">
        <v>0</v>
      </c>
      <c r="I10" s="414">
        <v>0</v>
      </c>
      <c r="J10" s="414">
        <v>469701</v>
      </c>
      <c r="K10" s="414">
        <v>152270372.77400002</v>
      </c>
      <c r="L10" s="414">
        <v>0</v>
      </c>
      <c r="M10" s="414">
        <v>0</v>
      </c>
      <c r="N10" s="414">
        <v>4139</v>
      </c>
      <c r="O10" s="414">
        <v>145119881.84972</v>
      </c>
      <c r="P10" s="414">
        <v>10753</v>
      </c>
      <c r="Q10" s="414">
        <v>626457.47</v>
      </c>
      <c r="R10" s="414">
        <v>62808</v>
      </c>
      <c r="S10" s="414">
        <v>168522312.90645</v>
      </c>
      <c r="T10" s="414">
        <v>0</v>
      </c>
      <c r="U10" s="414">
        <v>0</v>
      </c>
      <c r="V10" s="414">
        <v>153613</v>
      </c>
      <c r="W10" s="414">
        <v>395976487.5</v>
      </c>
      <c r="X10" s="415">
        <v>701014</v>
      </c>
      <c r="Y10" s="416">
        <v>23.596840712051584</v>
      </c>
      <c r="Z10" s="415">
        <v>862515512.50017011</v>
      </c>
      <c r="AA10" s="416">
        <v>24.348500266111024</v>
      </c>
      <c r="AB10" s="1071"/>
      <c r="AC10" s="418" t="s">
        <v>159</v>
      </c>
      <c r="AD10" s="414">
        <v>50096</v>
      </c>
      <c r="AE10" s="414">
        <v>10846425.078</v>
      </c>
      <c r="AF10" s="414">
        <v>4322</v>
      </c>
      <c r="AG10" s="414">
        <v>1501776.425</v>
      </c>
      <c r="AH10" s="414">
        <v>877</v>
      </c>
      <c r="AI10" s="414">
        <v>539908.43400000001</v>
      </c>
      <c r="AJ10" s="414">
        <v>0</v>
      </c>
      <c r="AK10" s="414">
        <v>0</v>
      </c>
      <c r="AL10" s="414">
        <v>55295</v>
      </c>
      <c r="AM10" s="414">
        <v>12888109.937000001</v>
      </c>
      <c r="AN10" s="414">
        <v>0</v>
      </c>
      <c r="AO10" s="414">
        <v>0</v>
      </c>
      <c r="AP10" s="414">
        <v>498</v>
      </c>
      <c r="AQ10" s="414">
        <v>3377020.4369999999</v>
      </c>
      <c r="AR10" s="414">
        <v>252</v>
      </c>
      <c r="AS10" s="414">
        <v>24658.919000000002</v>
      </c>
      <c r="AT10" s="414">
        <v>3147</v>
      </c>
      <c r="AU10" s="414">
        <v>10214538.173280001</v>
      </c>
      <c r="AV10" s="414">
        <v>74</v>
      </c>
      <c r="AW10" s="414">
        <v>58974</v>
      </c>
      <c r="AX10" s="414">
        <v>0</v>
      </c>
      <c r="AY10" s="414">
        <v>0</v>
      </c>
      <c r="AZ10" s="415">
        <v>59266</v>
      </c>
      <c r="BA10" s="416">
        <v>49.791227347957225</v>
      </c>
      <c r="BB10" s="415">
        <v>26563301.466279998</v>
      </c>
      <c r="BC10" s="416">
        <v>9.4777960245358877</v>
      </c>
      <c r="BE10" s="418" t="s">
        <v>159</v>
      </c>
      <c r="BF10" s="414">
        <v>0</v>
      </c>
      <c r="BG10" s="414">
        <v>0</v>
      </c>
      <c r="BH10" s="414">
        <v>0</v>
      </c>
      <c r="BI10" s="414">
        <v>0</v>
      </c>
      <c r="BJ10" s="414">
        <v>96299</v>
      </c>
      <c r="BK10" s="414">
        <v>16188423.889</v>
      </c>
      <c r="BL10" s="414">
        <v>0</v>
      </c>
      <c r="BM10" s="414">
        <v>0</v>
      </c>
      <c r="BN10" s="414">
        <v>96299</v>
      </c>
      <c r="BO10" s="414">
        <v>16188423.889</v>
      </c>
      <c r="BP10" s="414">
        <v>0</v>
      </c>
      <c r="BQ10" s="414">
        <v>0</v>
      </c>
      <c r="BR10" s="414">
        <v>0</v>
      </c>
      <c r="BS10" s="414">
        <v>0</v>
      </c>
      <c r="BT10" s="414">
        <v>0</v>
      </c>
      <c r="BU10" s="414">
        <v>1886041.7690000001</v>
      </c>
      <c r="BV10" s="414">
        <v>0</v>
      </c>
      <c r="BW10" s="414">
        <v>0</v>
      </c>
      <c r="BX10" s="414">
        <v>0</v>
      </c>
      <c r="BY10" s="414">
        <v>0</v>
      </c>
      <c r="BZ10" s="414">
        <v>0</v>
      </c>
      <c r="CA10" s="414">
        <v>0</v>
      </c>
      <c r="CB10" s="415">
        <v>96299</v>
      </c>
      <c r="CC10" s="416">
        <v>14.641336739037888</v>
      </c>
      <c r="CD10" s="415">
        <v>18074465.658</v>
      </c>
      <c r="CE10" s="416">
        <v>16.371150284868833</v>
      </c>
    </row>
    <row r="11" spans="1:83" s="417" customFormat="1" ht="63" customHeight="1" x14ac:dyDescent="0.2">
      <c r="A11" s="418" t="s">
        <v>746</v>
      </c>
      <c r="B11" s="414">
        <v>1657</v>
      </c>
      <c r="C11" s="414">
        <v>3803089</v>
      </c>
      <c r="D11" s="414">
        <v>5351</v>
      </c>
      <c r="E11" s="414">
        <v>1384754</v>
      </c>
      <c r="F11" s="414">
        <v>559</v>
      </c>
      <c r="G11" s="414">
        <v>314100</v>
      </c>
      <c r="H11" s="414">
        <v>657</v>
      </c>
      <c r="I11" s="414">
        <v>423692</v>
      </c>
      <c r="J11" s="414">
        <v>8224</v>
      </c>
      <c r="K11" s="414">
        <v>5925635</v>
      </c>
      <c r="L11" s="414">
        <v>0</v>
      </c>
      <c r="M11" s="414">
        <v>0</v>
      </c>
      <c r="N11" s="414">
        <v>0</v>
      </c>
      <c r="O11" s="414">
        <v>0</v>
      </c>
      <c r="P11" s="414">
        <v>0</v>
      </c>
      <c r="Q11" s="414">
        <v>0</v>
      </c>
      <c r="R11" s="414">
        <v>0</v>
      </c>
      <c r="S11" s="414">
        <v>0</v>
      </c>
      <c r="T11" s="414">
        <v>0</v>
      </c>
      <c r="U11" s="414">
        <v>0</v>
      </c>
      <c r="V11" s="414">
        <v>77</v>
      </c>
      <c r="W11" s="414">
        <v>31100</v>
      </c>
      <c r="X11" s="415">
        <v>8301</v>
      </c>
      <c r="Y11" s="416">
        <v>0.27942006115532675</v>
      </c>
      <c r="Z11" s="415">
        <v>5956735</v>
      </c>
      <c r="AA11" s="416">
        <v>0.16815646980334656</v>
      </c>
      <c r="AB11" s="1070"/>
      <c r="AC11" s="418" t="s">
        <v>746</v>
      </c>
      <c r="AD11" s="414">
        <v>0</v>
      </c>
      <c r="AE11" s="414">
        <v>0</v>
      </c>
      <c r="AF11" s="414">
        <v>27</v>
      </c>
      <c r="AG11" s="414">
        <v>3510</v>
      </c>
      <c r="AH11" s="414">
        <v>0</v>
      </c>
      <c r="AI11" s="414">
        <v>0</v>
      </c>
      <c r="AJ11" s="414">
        <v>2</v>
      </c>
      <c r="AK11" s="414">
        <v>300</v>
      </c>
      <c r="AL11" s="414">
        <v>29</v>
      </c>
      <c r="AM11" s="414">
        <v>3810</v>
      </c>
      <c r="AN11" s="414">
        <v>0</v>
      </c>
      <c r="AO11" s="414">
        <v>0</v>
      </c>
      <c r="AP11" s="414">
        <v>0</v>
      </c>
      <c r="AQ11" s="414">
        <v>0</v>
      </c>
      <c r="AR11" s="414">
        <v>0</v>
      </c>
      <c r="AS11" s="414">
        <v>0</v>
      </c>
      <c r="AT11" s="414">
        <v>0</v>
      </c>
      <c r="AU11" s="414">
        <v>0</v>
      </c>
      <c r="AV11" s="414">
        <v>0</v>
      </c>
      <c r="AW11" s="414">
        <v>0</v>
      </c>
      <c r="AX11" s="414">
        <v>0</v>
      </c>
      <c r="AY11" s="414">
        <v>0</v>
      </c>
      <c r="AZ11" s="415">
        <v>29</v>
      </c>
      <c r="BA11" s="416">
        <v>2.4363810499962193E-2</v>
      </c>
      <c r="BB11" s="415">
        <v>3810</v>
      </c>
      <c r="BC11" s="416">
        <v>1.3594094431116184E-3</v>
      </c>
      <c r="BE11" s="418" t="s">
        <v>746</v>
      </c>
      <c r="BF11" s="414">
        <v>0</v>
      </c>
      <c r="BG11" s="414">
        <v>0</v>
      </c>
      <c r="BH11" s="414">
        <v>0</v>
      </c>
      <c r="BI11" s="414">
        <v>0</v>
      </c>
      <c r="BJ11" s="414">
        <v>0</v>
      </c>
      <c r="BK11" s="414">
        <v>0</v>
      </c>
      <c r="BL11" s="414">
        <v>0</v>
      </c>
      <c r="BM11" s="414">
        <v>0</v>
      </c>
      <c r="BN11" s="414">
        <v>0</v>
      </c>
      <c r="BO11" s="414">
        <v>0</v>
      </c>
      <c r="BP11" s="414">
        <v>0</v>
      </c>
      <c r="BQ11" s="414">
        <v>0</v>
      </c>
      <c r="BR11" s="414">
        <v>0</v>
      </c>
      <c r="BS11" s="414">
        <v>0</v>
      </c>
      <c r="BT11" s="414">
        <v>0</v>
      </c>
      <c r="BU11" s="414">
        <v>0</v>
      </c>
      <c r="BV11" s="414">
        <v>0</v>
      </c>
      <c r="BW11" s="414">
        <v>0</v>
      </c>
      <c r="BX11" s="414">
        <v>0</v>
      </c>
      <c r="BY11" s="414">
        <v>0</v>
      </c>
      <c r="BZ11" s="414">
        <v>0</v>
      </c>
      <c r="CA11" s="414">
        <v>0</v>
      </c>
      <c r="CB11" s="415">
        <v>0</v>
      </c>
      <c r="CC11" s="416">
        <v>0</v>
      </c>
      <c r="CD11" s="415">
        <v>0</v>
      </c>
      <c r="CE11" s="416">
        <v>0</v>
      </c>
    </row>
    <row r="12" spans="1:83" s="417" customFormat="1" ht="63" customHeight="1" x14ac:dyDescent="0.2">
      <c r="A12" s="418" t="s">
        <v>160</v>
      </c>
      <c r="B12" s="414">
        <v>33031</v>
      </c>
      <c r="C12" s="414">
        <v>6437161</v>
      </c>
      <c r="D12" s="414">
        <v>50520</v>
      </c>
      <c r="E12" s="414">
        <v>16493714</v>
      </c>
      <c r="F12" s="414">
        <v>5692</v>
      </c>
      <c r="G12" s="414">
        <v>2363120</v>
      </c>
      <c r="H12" s="414">
        <v>0</v>
      </c>
      <c r="I12" s="414">
        <v>0</v>
      </c>
      <c r="J12" s="414">
        <v>89243</v>
      </c>
      <c r="K12" s="414">
        <v>25293995</v>
      </c>
      <c r="L12" s="414">
        <v>0</v>
      </c>
      <c r="M12" s="414">
        <v>0</v>
      </c>
      <c r="N12" s="414">
        <v>1419</v>
      </c>
      <c r="O12" s="414">
        <v>60511544.180739991</v>
      </c>
      <c r="P12" s="414">
        <v>1342</v>
      </c>
      <c r="Q12" s="414">
        <v>584942</v>
      </c>
      <c r="R12" s="414">
        <v>3344</v>
      </c>
      <c r="S12" s="414">
        <v>9343630.9600000009</v>
      </c>
      <c r="T12" s="414">
        <v>0</v>
      </c>
      <c r="U12" s="414">
        <v>0</v>
      </c>
      <c r="V12" s="414">
        <v>2</v>
      </c>
      <c r="W12" s="414">
        <v>0</v>
      </c>
      <c r="X12" s="415">
        <v>95350</v>
      </c>
      <c r="Y12" s="416">
        <v>3.2095775004409592</v>
      </c>
      <c r="Z12" s="415">
        <v>95734112.140739992</v>
      </c>
      <c r="AA12" s="416">
        <v>2.7025392832389787</v>
      </c>
      <c r="AB12" s="1070"/>
      <c r="AC12" s="418" t="s">
        <v>160</v>
      </c>
      <c r="AD12" s="414">
        <v>4396</v>
      </c>
      <c r="AE12" s="414">
        <v>1514346</v>
      </c>
      <c r="AF12" s="414">
        <v>1368</v>
      </c>
      <c r="AG12" s="414">
        <v>413185</v>
      </c>
      <c r="AH12" s="414">
        <v>774</v>
      </c>
      <c r="AI12" s="414">
        <v>509719</v>
      </c>
      <c r="AJ12" s="414">
        <v>0</v>
      </c>
      <c r="AK12" s="414">
        <v>0</v>
      </c>
      <c r="AL12" s="414">
        <v>6538</v>
      </c>
      <c r="AM12" s="414">
        <v>2437250</v>
      </c>
      <c r="AN12" s="414">
        <v>0</v>
      </c>
      <c r="AO12" s="414">
        <v>0</v>
      </c>
      <c r="AP12" s="414">
        <v>0</v>
      </c>
      <c r="AQ12" s="414">
        <v>0</v>
      </c>
      <c r="AR12" s="414">
        <v>9</v>
      </c>
      <c r="AS12" s="414">
        <v>5129</v>
      </c>
      <c r="AT12" s="414">
        <v>5</v>
      </c>
      <c r="AU12" s="414">
        <v>3880</v>
      </c>
      <c r="AV12" s="414">
        <v>0</v>
      </c>
      <c r="AW12" s="414">
        <v>0</v>
      </c>
      <c r="AX12" s="414">
        <v>9445</v>
      </c>
      <c r="AY12" s="414">
        <v>4473347</v>
      </c>
      <c r="AZ12" s="415">
        <v>15997</v>
      </c>
      <c r="BA12" s="416">
        <v>13.439581950617077</v>
      </c>
      <c r="BB12" s="415">
        <v>6919606</v>
      </c>
      <c r="BC12" s="416">
        <v>2.4689180417353844</v>
      </c>
      <c r="BE12" s="418" t="s">
        <v>160</v>
      </c>
      <c r="BF12" s="414">
        <v>5</v>
      </c>
      <c r="BG12" s="414">
        <v>6366</v>
      </c>
      <c r="BH12" s="414">
        <v>1</v>
      </c>
      <c r="BI12" s="414">
        <v>1576</v>
      </c>
      <c r="BJ12" s="414">
        <v>0</v>
      </c>
      <c r="BK12" s="414">
        <v>0</v>
      </c>
      <c r="BL12" s="414">
        <v>0</v>
      </c>
      <c r="BM12" s="414">
        <v>0</v>
      </c>
      <c r="BN12" s="414">
        <v>6</v>
      </c>
      <c r="BO12" s="414">
        <v>7942</v>
      </c>
      <c r="BP12" s="414">
        <v>0</v>
      </c>
      <c r="BQ12" s="414">
        <v>0</v>
      </c>
      <c r="BR12" s="414">
        <v>0</v>
      </c>
      <c r="BS12" s="414">
        <v>0</v>
      </c>
      <c r="BT12" s="414">
        <v>10</v>
      </c>
      <c r="BU12" s="414">
        <v>2051</v>
      </c>
      <c r="BV12" s="414">
        <v>6</v>
      </c>
      <c r="BW12" s="414">
        <v>9070</v>
      </c>
      <c r="BX12" s="414">
        <v>0</v>
      </c>
      <c r="BY12" s="414">
        <v>0</v>
      </c>
      <c r="BZ12" s="414">
        <v>0</v>
      </c>
      <c r="CA12" s="414">
        <v>0</v>
      </c>
      <c r="CB12" s="415">
        <v>22</v>
      </c>
      <c r="CC12" s="416">
        <v>3.3448884023596663E-3</v>
      </c>
      <c r="CD12" s="415">
        <v>19063</v>
      </c>
      <c r="CE12" s="416">
        <v>1.7266526368502757E-2</v>
      </c>
    </row>
    <row r="13" spans="1:83" s="417" customFormat="1" ht="63" customHeight="1" x14ac:dyDescent="0.2">
      <c r="A13" s="418" t="s">
        <v>161</v>
      </c>
      <c r="B13" s="414">
        <v>40701</v>
      </c>
      <c r="C13" s="414">
        <v>11137521</v>
      </c>
      <c r="D13" s="414">
        <v>57366</v>
      </c>
      <c r="E13" s="414">
        <v>10089936</v>
      </c>
      <c r="F13" s="414">
        <v>5444</v>
      </c>
      <c r="G13" s="414">
        <v>662157</v>
      </c>
      <c r="H13" s="414">
        <v>0</v>
      </c>
      <c r="I13" s="414">
        <v>0</v>
      </c>
      <c r="J13" s="414">
        <v>103511</v>
      </c>
      <c r="K13" s="414">
        <v>21889614</v>
      </c>
      <c r="L13" s="414">
        <v>0</v>
      </c>
      <c r="M13" s="414">
        <v>0</v>
      </c>
      <c r="N13" s="414">
        <v>282</v>
      </c>
      <c r="O13" s="414">
        <v>71984070</v>
      </c>
      <c r="P13" s="414">
        <v>787</v>
      </c>
      <c r="Q13" s="414">
        <v>169725</v>
      </c>
      <c r="R13" s="414">
        <v>2288</v>
      </c>
      <c r="S13" s="414">
        <v>5710092</v>
      </c>
      <c r="T13" s="414">
        <v>0</v>
      </c>
      <c r="U13" s="414">
        <v>0</v>
      </c>
      <c r="V13" s="414">
        <v>6010</v>
      </c>
      <c r="W13" s="414">
        <v>7188650</v>
      </c>
      <c r="X13" s="415">
        <v>112878</v>
      </c>
      <c r="Y13" s="416">
        <v>3.7995877199242223</v>
      </c>
      <c r="Z13" s="415">
        <v>106942151</v>
      </c>
      <c r="AA13" s="416">
        <v>3.0189381574531065</v>
      </c>
      <c r="AB13" s="1070"/>
      <c r="AC13" s="418" t="s">
        <v>161</v>
      </c>
      <c r="AD13" s="414">
        <v>1080</v>
      </c>
      <c r="AE13" s="414">
        <v>291342.21399999998</v>
      </c>
      <c r="AF13" s="414">
        <v>127</v>
      </c>
      <c r="AG13" s="414">
        <v>28734.914000000001</v>
      </c>
      <c r="AH13" s="414">
        <v>163</v>
      </c>
      <c r="AI13" s="414">
        <v>82670</v>
      </c>
      <c r="AJ13" s="414">
        <v>0</v>
      </c>
      <c r="AK13" s="414">
        <v>0</v>
      </c>
      <c r="AL13" s="414">
        <v>1370</v>
      </c>
      <c r="AM13" s="414">
        <v>402747.12799999997</v>
      </c>
      <c r="AN13" s="414">
        <v>0</v>
      </c>
      <c r="AO13" s="414">
        <v>0</v>
      </c>
      <c r="AP13" s="414">
        <v>871</v>
      </c>
      <c r="AQ13" s="414">
        <v>55048044</v>
      </c>
      <c r="AR13" s="414">
        <v>3</v>
      </c>
      <c r="AS13" s="414">
        <v>215.95599999999999</v>
      </c>
      <c r="AT13" s="414">
        <v>0</v>
      </c>
      <c r="AU13" s="414">
        <v>0</v>
      </c>
      <c r="AV13" s="414">
        <v>0</v>
      </c>
      <c r="AW13" s="414">
        <v>0</v>
      </c>
      <c r="AX13" s="414">
        <v>0</v>
      </c>
      <c r="AY13" s="414">
        <v>0</v>
      </c>
      <c r="AZ13" s="415">
        <v>2244</v>
      </c>
      <c r="BA13" s="416">
        <v>1.8852548538591436</v>
      </c>
      <c r="BB13" s="415">
        <v>55451007.083999999</v>
      </c>
      <c r="BC13" s="416">
        <v>19.784940330718857</v>
      </c>
      <c r="BE13" s="418" t="s">
        <v>161</v>
      </c>
      <c r="BF13" s="414">
        <v>0</v>
      </c>
      <c r="BG13" s="414">
        <v>0</v>
      </c>
      <c r="BH13" s="414">
        <v>0</v>
      </c>
      <c r="BI13" s="414">
        <v>0</v>
      </c>
      <c r="BJ13" s="414">
        <v>0</v>
      </c>
      <c r="BK13" s="414">
        <v>0</v>
      </c>
      <c r="BL13" s="414">
        <v>0</v>
      </c>
      <c r="BM13" s="414">
        <v>0</v>
      </c>
      <c r="BN13" s="414">
        <v>0</v>
      </c>
      <c r="BO13" s="414">
        <v>0</v>
      </c>
      <c r="BP13" s="414">
        <v>0</v>
      </c>
      <c r="BQ13" s="414">
        <v>0</v>
      </c>
      <c r="BR13" s="414">
        <v>0</v>
      </c>
      <c r="BS13" s="414">
        <v>0</v>
      </c>
      <c r="BT13" s="414">
        <v>0</v>
      </c>
      <c r="BU13" s="414">
        <v>0</v>
      </c>
      <c r="BV13" s="414">
        <v>0</v>
      </c>
      <c r="BW13" s="414">
        <v>0</v>
      </c>
      <c r="BX13" s="414">
        <v>0</v>
      </c>
      <c r="BY13" s="414">
        <v>0</v>
      </c>
      <c r="BZ13" s="414">
        <v>0</v>
      </c>
      <c r="CA13" s="414">
        <v>1280500</v>
      </c>
      <c r="CB13" s="415">
        <v>0</v>
      </c>
      <c r="CC13" s="416">
        <v>0</v>
      </c>
      <c r="CD13" s="415">
        <v>1280500</v>
      </c>
      <c r="CE13" s="416">
        <v>1.1598272577699094</v>
      </c>
    </row>
    <row r="14" spans="1:83" s="417" customFormat="1" ht="63" customHeight="1" x14ac:dyDescent="0.2">
      <c r="A14" s="418" t="s">
        <v>162</v>
      </c>
      <c r="B14" s="414">
        <v>0</v>
      </c>
      <c r="C14" s="414">
        <v>0</v>
      </c>
      <c r="D14" s="414">
        <v>7</v>
      </c>
      <c r="E14" s="414">
        <v>750</v>
      </c>
      <c r="F14" s="414">
        <v>0</v>
      </c>
      <c r="G14" s="414">
        <v>0</v>
      </c>
      <c r="H14" s="414">
        <v>0</v>
      </c>
      <c r="I14" s="414">
        <v>0</v>
      </c>
      <c r="J14" s="414">
        <v>7</v>
      </c>
      <c r="K14" s="414">
        <v>750</v>
      </c>
      <c r="L14" s="414">
        <v>0</v>
      </c>
      <c r="M14" s="414">
        <v>0</v>
      </c>
      <c r="N14" s="414">
        <v>0</v>
      </c>
      <c r="O14" s="414">
        <v>0</v>
      </c>
      <c r="P14" s="414">
        <v>0</v>
      </c>
      <c r="Q14" s="414">
        <v>0</v>
      </c>
      <c r="R14" s="414">
        <v>0</v>
      </c>
      <c r="S14" s="414">
        <v>0</v>
      </c>
      <c r="T14" s="414">
        <v>0</v>
      </c>
      <c r="U14" s="414">
        <v>0</v>
      </c>
      <c r="V14" s="414">
        <v>0</v>
      </c>
      <c r="W14" s="414">
        <v>0</v>
      </c>
      <c r="X14" s="415">
        <v>7</v>
      </c>
      <c r="Y14" s="416">
        <v>2.3562708445817214E-4</v>
      </c>
      <c r="Z14" s="415">
        <v>750</v>
      </c>
      <c r="AA14" s="416">
        <v>2.1172228133786364E-5</v>
      </c>
      <c r="AB14" s="1070"/>
      <c r="AC14" s="418" t="s">
        <v>162</v>
      </c>
      <c r="AD14" s="414">
        <v>0</v>
      </c>
      <c r="AE14" s="414">
        <v>0</v>
      </c>
      <c r="AF14" s="414">
        <v>0</v>
      </c>
      <c r="AG14" s="414">
        <v>0</v>
      </c>
      <c r="AH14" s="414">
        <v>0</v>
      </c>
      <c r="AI14" s="414">
        <v>0</v>
      </c>
      <c r="AJ14" s="414">
        <v>0</v>
      </c>
      <c r="AK14" s="414">
        <v>0</v>
      </c>
      <c r="AL14" s="414">
        <v>0</v>
      </c>
      <c r="AM14" s="414">
        <v>0</v>
      </c>
      <c r="AN14" s="414">
        <v>0</v>
      </c>
      <c r="AO14" s="414">
        <v>0</v>
      </c>
      <c r="AP14" s="414">
        <v>11</v>
      </c>
      <c r="AQ14" s="414">
        <v>550500</v>
      </c>
      <c r="AR14" s="414">
        <v>0</v>
      </c>
      <c r="AS14" s="414">
        <v>0</v>
      </c>
      <c r="AT14" s="414">
        <v>0</v>
      </c>
      <c r="AU14" s="414">
        <v>0</v>
      </c>
      <c r="AV14" s="414">
        <v>0</v>
      </c>
      <c r="AW14" s="414">
        <v>0</v>
      </c>
      <c r="AX14" s="414">
        <v>0</v>
      </c>
      <c r="AY14" s="414">
        <v>0</v>
      </c>
      <c r="AZ14" s="415">
        <v>11</v>
      </c>
      <c r="BA14" s="416">
        <v>9.241445362054625E-3</v>
      </c>
      <c r="BB14" s="415">
        <v>550500</v>
      </c>
      <c r="BC14" s="416">
        <v>0.19641860851258422</v>
      </c>
      <c r="BE14" s="418" t="s">
        <v>162</v>
      </c>
      <c r="BF14" s="414">
        <v>0</v>
      </c>
      <c r="BG14" s="414">
        <v>0</v>
      </c>
      <c r="BH14" s="414">
        <v>0</v>
      </c>
      <c r="BI14" s="414">
        <v>0</v>
      </c>
      <c r="BJ14" s="414">
        <v>0</v>
      </c>
      <c r="BK14" s="414">
        <v>0</v>
      </c>
      <c r="BL14" s="414">
        <v>0</v>
      </c>
      <c r="BM14" s="414">
        <v>0</v>
      </c>
      <c r="BN14" s="414">
        <v>0</v>
      </c>
      <c r="BO14" s="414">
        <v>0</v>
      </c>
      <c r="BP14" s="414">
        <v>0</v>
      </c>
      <c r="BQ14" s="414">
        <v>0</v>
      </c>
      <c r="BR14" s="414">
        <v>0</v>
      </c>
      <c r="BS14" s="414">
        <v>0</v>
      </c>
      <c r="BT14" s="414">
        <v>0</v>
      </c>
      <c r="BU14" s="414">
        <v>0</v>
      </c>
      <c r="BV14" s="414">
        <v>0</v>
      </c>
      <c r="BW14" s="414">
        <v>0</v>
      </c>
      <c r="BX14" s="414">
        <v>0</v>
      </c>
      <c r="BY14" s="414">
        <v>0</v>
      </c>
      <c r="BZ14" s="414">
        <v>0</v>
      </c>
      <c r="CA14" s="414">
        <v>0</v>
      </c>
      <c r="CB14" s="415">
        <v>0</v>
      </c>
      <c r="CC14" s="416">
        <v>0</v>
      </c>
      <c r="CD14" s="415">
        <v>0</v>
      </c>
      <c r="CE14" s="416">
        <v>0</v>
      </c>
    </row>
    <row r="15" spans="1:83" s="417" customFormat="1" ht="63" customHeight="1" x14ac:dyDescent="0.2">
      <c r="A15" s="418" t="s">
        <v>163</v>
      </c>
      <c r="B15" s="414">
        <v>394</v>
      </c>
      <c r="C15" s="414">
        <v>538807.69999999995</v>
      </c>
      <c r="D15" s="414">
        <v>3293</v>
      </c>
      <c r="E15" s="414">
        <v>1076176.0900000001</v>
      </c>
      <c r="F15" s="414">
        <v>6696</v>
      </c>
      <c r="G15" s="414">
        <v>528600</v>
      </c>
      <c r="H15" s="414">
        <v>0</v>
      </c>
      <c r="I15" s="414">
        <v>0</v>
      </c>
      <c r="J15" s="414">
        <v>10383</v>
      </c>
      <c r="K15" s="414">
        <v>2143583.79</v>
      </c>
      <c r="L15" s="414">
        <v>0</v>
      </c>
      <c r="M15" s="414">
        <v>0</v>
      </c>
      <c r="N15" s="414">
        <v>1708</v>
      </c>
      <c r="O15" s="414">
        <v>179322463.37</v>
      </c>
      <c r="P15" s="414">
        <v>509</v>
      </c>
      <c r="Q15" s="414">
        <v>81159.61</v>
      </c>
      <c r="R15" s="414">
        <v>0</v>
      </c>
      <c r="S15" s="414">
        <v>0</v>
      </c>
      <c r="T15" s="414">
        <v>0</v>
      </c>
      <c r="U15" s="414">
        <v>0</v>
      </c>
      <c r="V15" s="414">
        <v>14</v>
      </c>
      <c r="W15" s="414">
        <v>269709</v>
      </c>
      <c r="X15" s="415">
        <v>12614</v>
      </c>
      <c r="Y15" s="416">
        <v>0.42460000619362626</v>
      </c>
      <c r="Z15" s="415">
        <v>181816915.77000001</v>
      </c>
      <c r="AA15" s="416">
        <v>5.1326256256851464</v>
      </c>
      <c r="AB15" s="1070"/>
      <c r="AC15" s="418" t="s">
        <v>163</v>
      </c>
      <c r="AD15" s="414">
        <v>0</v>
      </c>
      <c r="AE15" s="414">
        <v>0</v>
      </c>
      <c r="AF15" s="414">
        <v>2</v>
      </c>
      <c r="AG15" s="414">
        <v>255.56</v>
      </c>
      <c r="AH15" s="414">
        <v>0</v>
      </c>
      <c r="AI15" s="414">
        <v>0</v>
      </c>
      <c r="AJ15" s="414">
        <v>0</v>
      </c>
      <c r="AK15" s="414">
        <v>0</v>
      </c>
      <c r="AL15" s="414">
        <v>2</v>
      </c>
      <c r="AM15" s="414">
        <v>255.56</v>
      </c>
      <c r="AN15" s="414">
        <v>0</v>
      </c>
      <c r="AO15" s="414">
        <v>0</v>
      </c>
      <c r="AP15" s="414">
        <v>0</v>
      </c>
      <c r="AQ15" s="414">
        <v>0</v>
      </c>
      <c r="AR15" s="414">
        <v>2</v>
      </c>
      <c r="AS15" s="414">
        <v>350</v>
      </c>
      <c r="AT15" s="414">
        <v>0</v>
      </c>
      <c r="AU15" s="414">
        <v>0</v>
      </c>
      <c r="AV15" s="414">
        <v>0</v>
      </c>
      <c r="AW15" s="414">
        <v>0</v>
      </c>
      <c r="AX15" s="414">
        <v>0</v>
      </c>
      <c r="AY15" s="414">
        <v>0</v>
      </c>
      <c r="AZ15" s="415">
        <v>4</v>
      </c>
      <c r="BA15" s="416">
        <v>3.3605255862016814E-3</v>
      </c>
      <c r="BB15" s="415">
        <v>605.55999999999995</v>
      </c>
      <c r="BC15" s="416">
        <v>2.1606403736763036E-4</v>
      </c>
      <c r="BE15" s="418" t="s">
        <v>163</v>
      </c>
      <c r="BF15" s="414">
        <v>0</v>
      </c>
      <c r="BG15" s="414">
        <v>0</v>
      </c>
      <c r="BH15" s="414">
        <v>0</v>
      </c>
      <c r="BI15" s="414">
        <v>0</v>
      </c>
      <c r="BJ15" s="414">
        <v>0</v>
      </c>
      <c r="BK15" s="414">
        <v>0</v>
      </c>
      <c r="BL15" s="414">
        <v>0</v>
      </c>
      <c r="BM15" s="414">
        <v>0</v>
      </c>
      <c r="BN15" s="414">
        <v>0</v>
      </c>
      <c r="BO15" s="414">
        <v>0</v>
      </c>
      <c r="BP15" s="414">
        <v>0</v>
      </c>
      <c r="BQ15" s="414">
        <v>0</v>
      </c>
      <c r="BR15" s="414">
        <v>0</v>
      </c>
      <c r="BS15" s="414">
        <v>0</v>
      </c>
      <c r="BT15" s="414">
        <v>0</v>
      </c>
      <c r="BU15" s="414">
        <v>0</v>
      </c>
      <c r="BV15" s="414">
        <v>0</v>
      </c>
      <c r="BW15" s="414">
        <v>0</v>
      </c>
      <c r="BX15" s="414">
        <v>0</v>
      </c>
      <c r="BY15" s="414">
        <v>0</v>
      </c>
      <c r="BZ15" s="414">
        <v>0</v>
      </c>
      <c r="CA15" s="414">
        <v>0</v>
      </c>
      <c r="CB15" s="415">
        <v>0</v>
      </c>
      <c r="CC15" s="416">
        <v>0</v>
      </c>
      <c r="CD15" s="415">
        <v>0</v>
      </c>
      <c r="CE15" s="416">
        <v>0</v>
      </c>
    </row>
    <row r="16" spans="1:83" s="417" customFormat="1" ht="63" customHeight="1" x14ac:dyDescent="0.2">
      <c r="A16" s="418" t="s">
        <v>164</v>
      </c>
      <c r="B16" s="414">
        <v>65966</v>
      </c>
      <c r="C16" s="414">
        <v>28047962.348000001</v>
      </c>
      <c r="D16" s="414">
        <v>136796</v>
      </c>
      <c r="E16" s="414">
        <v>21607025.362</v>
      </c>
      <c r="F16" s="414">
        <v>62511</v>
      </c>
      <c r="G16" s="414">
        <v>33028469.223999999</v>
      </c>
      <c r="H16" s="414">
        <v>0</v>
      </c>
      <c r="I16" s="414">
        <v>0</v>
      </c>
      <c r="J16" s="414">
        <v>265273</v>
      </c>
      <c r="K16" s="414">
        <v>82683456.934</v>
      </c>
      <c r="L16" s="414">
        <v>0</v>
      </c>
      <c r="M16" s="414">
        <v>0</v>
      </c>
      <c r="N16" s="414">
        <v>83633</v>
      </c>
      <c r="O16" s="414">
        <v>139074367.84140801</v>
      </c>
      <c r="P16" s="414">
        <v>3474</v>
      </c>
      <c r="Q16" s="414">
        <v>869367.70900000003</v>
      </c>
      <c r="R16" s="414">
        <v>5303</v>
      </c>
      <c r="S16" s="414">
        <v>45209707.691</v>
      </c>
      <c r="T16" s="414">
        <v>0</v>
      </c>
      <c r="U16" s="414">
        <v>0</v>
      </c>
      <c r="V16" s="414">
        <v>43370</v>
      </c>
      <c r="W16" s="414">
        <v>31783550</v>
      </c>
      <c r="X16" s="415">
        <v>401053</v>
      </c>
      <c r="Y16" s="416">
        <v>13.499849871886187</v>
      </c>
      <c r="Z16" s="415">
        <v>299620450.17540801</v>
      </c>
      <c r="AA16" s="416">
        <v>8.4581766995486785</v>
      </c>
      <c r="AB16" s="1070"/>
      <c r="AC16" s="418" t="s">
        <v>164</v>
      </c>
      <c r="AD16" s="414">
        <v>1700</v>
      </c>
      <c r="AE16" s="414">
        <v>513223.04800000001</v>
      </c>
      <c r="AF16" s="414">
        <v>837</v>
      </c>
      <c r="AG16" s="414">
        <v>222149.16099999999</v>
      </c>
      <c r="AH16" s="414">
        <v>259</v>
      </c>
      <c r="AI16" s="414">
        <v>126514.276</v>
      </c>
      <c r="AJ16" s="414">
        <v>0</v>
      </c>
      <c r="AK16" s="414">
        <v>0</v>
      </c>
      <c r="AL16" s="414">
        <v>2796</v>
      </c>
      <c r="AM16" s="414">
        <v>861886.48499999999</v>
      </c>
      <c r="AN16" s="414">
        <v>1</v>
      </c>
      <c r="AO16" s="414">
        <v>55.631999999999998</v>
      </c>
      <c r="AP16" s="414">
        <v>52</v>
      </c>
      <c r="AQ16" s="414">
        <v>79043.632087999998</v>
      </c>
      <c r="AR16" s="414">
        <v>30</v>
      </c>
      <c r="AS16" s="414">
        <v>7894.54</v>
      </c>
      <c r="AT16" s="414">
        <v>0</v>
      </c>
      <c r="AU16" s="414">
        <v>0</v>
      </c>
      <c r="AV16" s="414">
        <v>0</v>
      </c>
      <c r="AW16" s="414">
        <v>0</v>
      </c>
      <c r="AX16" s="414">
        <v>45</v>
      </c>
      <c r="AY16" s="414">
        <v>33900</v>
      </c>
      <c r="AZ16" s="415">
        <v>2924</v>
      </c>
      <c r="BA16" s="416">
        <v>2.4565442035134293</v>
      </c>
      <c r="BB16" s="415">
        <v>982780.28908799996</v>
      </c>
      <c r="BC16" s="416">
        <v>0.35065637939375155</v>
      </c>
      <c r="BE16" s="418" t="s">
        <v>164</v>
      </c>
      <c r="BF16" s="414">
        <v>0</v>
      </c>
      <c r="BG16" s="414">
        <v>0</v>
      </c>
      <c r="BH16" s="414">
        <v>0</v>
      </c>
      <c r="BI16" s="414">
        <v>0</v>
      </c>
      <c r="BJ16" s="414">
        <v>0</v>
      </c>
      <c r="BK16" s="414">
        <v>0</v>
      </c>
      <c r="BL16" s="414">
        <v>0</v>
      </c>
      <c r="BM16" s="414">
        <v>0</v>
      </c>
      <c r="BN16" s="414">
        <v>0</v>
      </c>
      <c r="BO16" s="414">
        <v>0</v>
      </c>
      <c r="BP16" s="414">
        <v>0</v>
      </c>
      <c r="BQ16" s="414">
        <v>0</v>
      </c>
      <c r="BR16" s="414">
        <v>539831</v>
      </c>
      <c r="BS16" s="414">
        <v>0</v>
      </c>
      <c r="BT16" s="414">
        <v>739</v>
      </c>
      <c r="BU16" s="414">
        <v>164912.85599999901</v>
      </c>
      <c r="BV16" s="414">
        <v>0</v>
      </c>
      <c r="BW16" s="414">
        <v>0</v>
      </c>
      <c r="BX16" s="414">
        <v>0</v>
      </c>
      <c r="BY16" s="414">
        <v>0</v>
      </c>
      <c r="BZ16" s="414">
        <v>92</v>
      </c>
      <c r="CA16" s="414">
        <v>324530</v>
      </c>
      <c r="CB16" s="415">
        <v>540662</v>
      </c>
      <c r="CC16" s="416">
        <v>82.202456972571909</v>
      </c>
      <c r="CD16" s="415">
        <v>489442.85599999898</v>
      </c>
      <c r="CE16" s="416">
        <v>0.4433183643182752</v>
      </c>
    </row>
    <row r="17" spans="1:83" s="417" customFormat="1" ht="63" customHeight="1" x14ac:dyDescent="0.2">
      <c r="A17" s="418" t="s">
        <v>165</v>
      </c>
      <c r="B17" s="414">
        <v>3828</v>
      </c>
      <c r="C17" s="414">
        <v>1813992.3540000001</v>
      </c>
      <c r="D17" s="414">
        <v>6976</v>
      </c>
      <c r="E17" s="414">
        <v>3218601.2420000001</v>
      </c>
      <c r="F17" s="414">
        <v>0</v>
      </c>
      <c r="G17" s="414">
        <v>0</v>
      </c>
      <c r="H17" s="414">
        <v>0</v>
      </c>
      <c r="I17" s="414">
        <v>0</v>
      </c>
      <c r="J17" s="414">
        <v>10804</v>
      </c>
      <c r="K17" s="414">
        <v>5032593.5959999999</v>
      </c>
      <c r="L17" s="414">
        <v>0</v>
      </c>
      <c r="M17" s="414">
        <v>0</v>
      </c>
      <c r="N17" s="414">
        <v>737</v>
      </c>
      <c r="O17" s="414">
        <v>212594897.81174499</v>
      </c>
      <c r="P17" s="414">
        <v>147</v>
      </c>
      <c r="Q17" s="414">
        <v>35112.245000000003</v>
      </c>
      <c r="R17" s="414">
        <v>874</v>
      </c>
      <c r="S17" s="414">
        <v>470630</v>
      </c>
      <c r="T17" s="414">
        <v>0</v>
      </c>
      <c r="U17" s="414">
        <v>0</v>
      </c>
      <c r="V17" s="414">
        <v>844</v>
      </c>
      <c r="W17" s="414">
        <v>259700</v>
      </c>
      <c r="X17" s="415">
        <v>13406</v>
      </c>
      <c r="Y17" s="416">
        <v>0.45125952774946509</v>
      </c>
      <c r="Z17" s="415">
        <v>218392933.65274498</v>
      </c>
      <c r="AA17" s="416">
        <v>6.1651533521370485</v>
      </c>
      <c r="AB17" s="1070"/>
      <c r="AC17" s="418" t="s">
        <v>165</v>
      </c>
      <c r="AD17" s="414">
        <v>22</v>
      </c>
      <c r="AE17" s="414">
        <v>7477.13</v>
      </c>
      <c r="AF17" s="414">
        <v>34</v>
      </c>
      <c r="AG17" s="414">
        <v>11891.39</v>
      </c>
      <c r="AH17" s="414">
        <v>0</v>
      </c>
      <c r="AI17" s="414">
        <v>0</v>
      </c>
      <c r="AJ17" s="414">
        <v>0</v>
      </c>
      <c r="AK17" s="414">
        <v>0</v>
      </c>
      <c r="AL17" s="414">
        <v>56</v>
      </c>
      <c r="AM17" s="414">
        <v>19368.52</v>
      </c>
      <c r="AN17" s="414">
        <v>0</v>
      </c>
      <c r="AO17" s="414">
        <v>0</v>
      </c>
      <c r="AP17" s="414">
        <v>0</v>
      </c>
      <c r="AQ17" s="414">
        <v>0</v>
      </c>
      <c r="AR17" s="414">
        <v>0</v>
      </c>
      <c r="AS17" s="414">
        <v>0</v>
      </c>
      <c r="AT17" s="414">
        <v>0</v>
      </c>
      <c r="AU17" s="414">
        <v>0</v>
      </c>
      <c r="AV17" s="414">
        <v>0</v>
      </c>
      <c r="AW17" s="414">
        <v>0</v>
      </c>
      <c r="AX17" s="414">
        <v>1</v>
      </c>
      <c r="AY17" s="414">
        <v>1500</v>
      </c>
      <c r="AZ17" s="415">
        <v>57</v>
      </c>
      <c r="BA17" s="416">
        <v>4.7887489603373967E-2</v>
      </c>
      <c r="BB17" s="415">
        <v>20868.52</v>
      </c>
      <c r="BC17" s="416">
        <v>7.4458958403579197E-3</v>
      </c>
      <c r="BE17" s="418" t="s">
        <v>165</v>
      </c>
      <c r="BF17" s="414">
        <v>0</v>
      </c>
      <c r="BG17" s="414">
        <v>0</v>
      </c>
      <c r="BH17" s="414">
        <v>0</v>
      </c>
      <c r="BI17" s="414">
        <v>904.42700000000002</v>
      </c>
      <c r="BJ17" s="414">
        <v>0</v>
      </c>
      <c r="BK17" s="414">
        <v>0</v>
      </c>
      <c r="BL17" s="414">
        <v>14405</v>
      </c>
      <c r="BM17" s="414">
        <v>1926363.064</v>
      </c>
      <c r="BN17" s="414">
        <v>14405</v>
      </c>
      <c r="BO17" s="414">
        <v>1927267.4909999999</v>
      </c>
      <c r="BP17" s="414">
        <v>0</v>
      </c>
      <c r="BQ17" s="414">
        <v>0</v>
      </c>
      <c r="BR17" s="414">
        <v>0</v>
      </c>
      <c r="BS17" s="414">
        <v>300.37690120870002</v>
      </c>
      <c r="BT17" s="414">
        <v>0</v>
      </c>
      <c r="BU17" s="414">
        <v>0</v>
      </c>
      <c r="BV17" s="414">
        <v>0</v>
      </c>
      <c r="BW17" s="414">
        <v>0</v>
      </c>
      <c r="BX17" s="414">
        <v>0</v>
      </c>
      <c r="BY17" s="414">
        <v>0</v>
      </c>
      <c r="BZ17" s="414">
        <v>0</v>
      </c>
      <c r="CA17" s="414">
        <v>0</v>
      </c>
      <c r="CB17" s="415">
        <v>14405</v>
      </c>
      <c r="CC17" s="416">
        <v>2.1901417016359543</v>
      </c>
      <c r="CD17" s="415">
        <v>1927567.8679012086</v>
      </c>
      <c r="CE17" s="416">
        <v>1.7459162470857084</v>
      </c>
    </row>
    <row r="18" spans="1:83" s="417" customFormat="1" ht="63" customHeight="1" x14ac:dyDescent="0.2">
      <c r="A18" s="418" t="s">
        <v>166</v>
      </c>
      <c r="B18" s="414">
        <v>162271</v>
      </c>
      <c r="C18" s="414">
        <v>57699489.439999998</v>
      </c>
      <c r="D18" s="414">
        <v>23556</v>
      </c>
      <c r="E18" s="414">
        <v>4614245.08</v>
      </c>
      <c r="F18" s="414">
        <v>26416</v>
      </c>
      <c r="G18" s="414">
        <v>15026470.4</v>
      </c>
      <c r="H18" s="414">
        <v>0</v>
      </c>
      <c r="I18" s="414">
        <v>0</v>
      </c>
      <c r="J18" s="414">
        <v>212243</v>
      </c>
      <c r="K18" s="414">
        <v>77340204.920000002</v>
      </c>
      <c r="L18" s="414">
        <v>0</v>
      </c>
      <c r="M18" s="414">
        <v>0</v>
      </c>
      <c r="N18" s="414">
        <v>576</v>
      </c>
      <c r="O18" s="414">
        <v>132009608.73</v>
      </c>
      <c r="P18" s="414">
        <v>2713</v>
      </c>
      <c r="Q18" s="414">
        <v>780404.62</v>
      </c>
      <c r="R18" s="414">
        <v>17505</v>
      </c>
      <c r="S18" s="414">
        <v>32482325.940000001</v>
      </c>
      <c r="T18" s="414">
        <v>0</v>
      </c>
      <c r="U18" s="414">
        <v>0</v>
      </c>
      <c r="V18" s="414">
        <v>5634</v>
      </c>
      <c r="W18" s="414">
        <v>2186877.5</v>
      </c>
      <c r="X18" s="415">
        <v>238671</v>
      </c>
      <c r="Y18" s="416">
        <v>8.0339074106737733</v>
      </c>
      <c r="Z18" s="415">
        <v>244799421.70999998</v>
      </c>
      <c r="AA18" s="416">
        <v>6.9105989379507919</v>
      </c>
      <c r="AB18" s="1070"/>
      <c r="AC18" s="418" t="s">
        <v>166</v>
      </c>
      <c r="AD18" s="414">
        <v>2061</v>
      </c>
      <c r="AE18" s="414">
        <v>657208.80000000005</v>
      </c>
      <c r="AF18" s="414">
        <v>135</v>
      </c>
      <c r="AG18" s="414">
        <v>31779.17</v>
      </c>
      <c r="AH18" s="414">
        <v>100</v>
      </c>
      <c r="AI18" s="414">
        <v>67249.960000000006</v>
      </c>
      <c r="AJ18" s="414">
        <v>0</v>
      </c>
      <c r="AK18" s="414">
        <v>0</v>
      </c>
      <c r="AL18" s="414">
        <v>2296</v>
      </c>
      <c r="AM18" s="414">
        <v>756237.93</v>
      </c>
      <c r="AN18" s="414">
        <v>0</v>
      </c>
      <c r="AO18" s="414">
        <v>0</v>
      </c>
      <c r="AP18" s="414">
        <v>0</v>
      </c>
      <c r="AQ18" s="414">
        <v>0</v>
      </c>
      <c r="AR18" s="414">
        <v>13</v>
      </c>
      <c r="AS18" s="414">
        <v>1956.52</v>
      </c>
      <c r="AT18" s="414">
        <v>41</v>
      </c>
      <c r="AU18" s="414">
        <v>45860</v>
      </c>
      <c r="AV18" s="414">
        <v>1</v>
      </c>
      <c r="AW18" s="414">
        <v>150</v>
      </c>
      <c r="AX18" s="414">
        <v>1</v>
      </c>
      <c r="AY18" s="414">
        <v>770</v>
      </c>
      <c r="AZ18" s="415">
        <v>2352</v>
      </c>
      <c r="BA18" s="416">
        <v>1.9759890446865891</v>
      </c>
      <c r="BB18" s="415">
        <v>804974.45000000007</v>
      </c>
      <c r="BC18" s="416">
        <v>0.28721518865973267</v>
      </c>
      <c r="BE18" s="418" t="s">
        <v>166</v>
      </c>
      <c r="BF18" s="414">
        <v>0</v>
      </c>
      <c r="BG18" s="414">
        <v>3311.47</v>
      </c>
      <c r="BH18" s="414">
        <v>0</v>
      </c>
      <c r="BI18" s="414">
        <v>734</v>
      </c>
      <c r="BJ18" s="414">
        <v>0</v>
      </c>
      <c r="BK18" s="414">
        <v>0</v>
      </c>
      <c r="BL18" s="414">
        <v>0</v>
      </c>
      <c r="BM18" s="414">
        <v>0</v>
      </c>
      <c r="BN18" s="414">
        <v>0</v>
      </c>
      <c r="BO18" s="414">
        <v>4045.47</v>
      </c>
      <c r="BP18" s="414">
        <v>0</v>
      </c>
      <c r="BQ18" s="414">
        <v>0</v>
      </c>
      <c r="BR18" s="414">
        <v>0</v>
      </c>
      <c r="BS18" s="414">
        <v>1561789.48</v>
      </c>
      <c r="BT18" s="414">
        <v>0</v>
      </c>
      <c r="BU18" s="414">
        <v>0</v>
      </c>
      <c r="BV18" s="414">
        <v>0</v>
      </c>
      <c r="BW18" s="414">
        <v>480</v>
      </c>
      <c r="BX18" s="414">
        <v>0</v>
      </c>
      <c r="BY18" s="414">
        <v>130</v>
      </c>
      <c r="BZ18" s="414">
        <v>0</v>
      </c>
      <c r="CA18" s="414">
        <v>78240.25</v>
      </c>
      <c r="CB18" s="415">
        <v>0</v>
      </c>
      <c r="CC18" s="416">
        <v>0</v>
      </c>
      <c r="CD18" s="415">
        <v>1644685.2</v>
      </c>
      <c r="CE18" s="416">
        <v>1.4896920932532249</v>
      </c>
    </row>
    <row r="19" spans="1:83" s="417" customFormat="1" ht="63" customHeight="1" x14ac:dyDescent="0.2">
      <c r="A19" s="418" t="s">
        <v>694</v>
      </c>
      <c r="B19" s="414">
        <v>73</v>
      </c>
      <c r="C19" s="414">
        <v>68424</v>
      </c>
      <c r="D19" s="414">
        <v>1195</v>
      </c>
      <c r="E19" s="414">
        <v>171006.6507</v>
      </c>
      <c r="F19" s="414">
        <v>225</v>
      </c>
      <c r="G19" s="414">
        <v>11700</v>
      </c>
      <c r="H19" s="414">
        <v>0</v>
      </c>
      <c r="I19" s="414">
        <v>0</v>
      </c>
      <c r="J19" s="414">
        <v>1493</v>
      </c>
      <c r="K19" s="414">
        <v>251130.6507</v>
      </c>
      <c r="L19" s="414">
        <v>0</v>
      </c>
      <c r="M19" s="414">
        <v>0</v>
      </c>
      <c r="N19" s="414">
        <v>19</v>
      </c>
      <c r="O19" s="414">
        <v>4018540</v>
      </c>
      <c r="P19" s="414">
        <v>2</v>
      </c>
      <c r="Q19" s="414">
        <v>285</v>
      </c>
      <c r="R19" s="414">
        <v>0</v>
      </c>
      <c r="S19" s="414">
        <v>0</v>
      </c>
      <c r="T19" s="414">
        <v>0</v>
      </c>
      <c r="U19" s="414">
        <v>0</v>
      </c>
      <c r="V19" s="414">
        <v>0</v>
      </c>
      <c r="W19" s="414">
        <v>0</v>
      </c>
      <c r="X19" s="415">
        <v>1514</v>
      </c>
      <c r="Y19" s="416">
        <v>5.0962772267096099E-2</v>
      </c>
      <c r="Z19" s="415">
        <v>4269955.6507000001</v>
      </c>
      <c r="AA19" s="416">
        <v>0.1205393002103608</v>
      </c>
      <c r="AB19" s="1070"/>
      <c r="AC19" s="418" t="s">
        <v>694</v>
      </c>
      <c r="AD19" s="414">
        <v>1</v>
      </c>
      <c r="AE19" s="414">
        <v>300</v>
      </c>
      <c r="AF19" s="414">
        <v>0</v>
      </c>
      <c r="AG19" s="414">
        <v>0</v>
      </c>
      <c r="AH19" s="414">
        <v>0</v>
      </c>
      <c r="AI19" s="414">
        <v>0</v>
      </c>
      <c r="AJ19" s="414">
        <v>0</v>
      </c>
      <c r="AK19" s="414">
        <v>0</v>
      </c>
      <c r="AL19" s="414">
        <v>1</v>
      </c>
      <c r="AM19" s="414">
        <v>300</v>
      </c>
      <c r="AN19" s="414">
        <v>0</v>
      </c>
      <c r="AO19" s="414">
        <v>0</v>
      </c>
      <c r="AP19" s="414">
        <v>0</v>
      </c>
      <c r="AQ19" s="414">
        <v>0</v>
      </c>
      <c r="AR19" s="414">
        <v>0</v>
      </c>
      <c r="AS19" s="414">
        <v>0</v>
      </c>
      <c r="AT19" s="414">
        <v>0</v>
      </c>
      <c r="AU19" s="414">
        <v>0</v>
      </c>
      <c r="AV19" s="414">
        <v>0</v>
      </c>
      <c r="AW19" s="414">
        <v>0</v>
      </c>
      <c r="AX19" s="414">
        <v>0</v>
      </c>
      <c r="AY19" s="414">
        <v>0</v>
      </c>
      <c r="AZ19" s="415">
        <v>1</v>
      </c>
      <c r="BA19" s="416">
        <v>8.4013139655042036E-4</v>
      </c>
      <c r="BB19" s="415">
        <v>300</v>
      </c>
      <c r="BC19" s="416">
        <v>1.0704011363083611E-4</v>
      </c>
      <c r="BE19" s="418" t="s">
        <v>694</v>
      </c>
      <c r="BF19" s="414">
        <v>0</v>
      </c>
      <c r="BG19" s="414">
        <v>0</v>
      </c>
      <c r="BH19" s="414">
        <v>0</v>
      </c>
      <c r="BI19" s="414">
        <v>49.822000000000003</v>
      </c>
      <c r="BJ19" s="414">
        <v>0</v>
      </c>
      <c r="BK19" s="414">
        <v>0</v>
      </c>
      <c r="BL19" s="414">
        <v>0</v>
      </c>
      <c r="BM19" s="414">
        <v>0</v>
      </c>
      <c r="BN19" s="414">
        <v>0</v>
      </c>
      <c r="BO19" s="414">
        <v>49.822000000000003</v>
      </c>
      <c r="BP19" s="414">
        <v>0</v>
      </c>
      <c r="BQ19" s="414">
        <v>0</v>
      </c>
      <c r="BR19" s="414">
        <v>0</v>
      </c>
      <c r="BS19" s="414">
        <v>0</v>
      </c>
      <c r="BT19" s="414">
        <v>0</v>
      </c>
      <c r="BU19" s="414">
        <v>0</v>
      </c>
      <c r="BV19" s="414">
        <v>0</v>
      </c>
      <c r="BW19" s="414">
        <v>0</v>
      </c>
      <c r="BX19" s="414">
        <v>0</v>
      </c>
      <c r="BY19" s="414">
        <v>0</v>
      </c>
      <c r="BZ19" s="414">
        <v>0</v>
      </c>
      <c r="CA19" s="414">
        <v>0</v>
      </c>
      <c r="CB19" s="415">
        <v>0</v>
      </c>
      <c r="CC19" s="416">
        <v>0</v>
      </c>
      <c r="CD19" s="415">
        <v>49.822000000000003</v>
      </c>
      <c r="CE19" s="416">
        <v>4.5126836108248671E-5</v>
      </c>
    </row>
    <row r="20" spans="1:83" s="417" customFormat="1" ht="63" customHeight="1" x14ac:dyDescent="0.2">
      <c r="A20" s="418" t="s">
        <v>167</v>
      </c>
      <c r="B20" s="414">
        <v>129688</v>
      </c>
      <c r="C20" s="414">
        <v>40210873.525139891</v>
      </c>
      <c r="D20" s="414">
        <v>36466</v>
      </c>
      <c r="E20" s="414">
        <v>21305328.755530201</v>
      </c>
      <c r="F20" s="414">
        <v>46918</v>
      </c>
      <c r="G20" s="414">
        <v>47565970.398789905</v>
      </c>
      <c r="H20" s="414">
        <v>0</v>
      </c>
      <c r="I20" s="414">
        <v>0</v>
      </c>
      <c r="J20" s="414">
        <v>213072</v>
      </c>
      <c r="K20" s="414">
        <v>109082172.67945999</v>
      </c>
      <c r="L20" s="414">
        <v>46</v>
      </c>
      <c r="M20" s="414">
        <v>2769.81</v>
      </c>
      <c r="N20" s="414">
        <v>51</v>
      </c>
      <c r="O20" s="414">
        <v>117226051.58609979</v>
      </c>
      <c r="P20" s="414">
        <v>3293</v>
      </c>
      <c r="Q20" s="414">
        <v>1156695.45961</v>
      </c>
      <c r="R20" s="414">
        <v>1800</v>
      </c>
      <c r="S20" s="414">
        <v>6802213.2927299999</v>
      </c>
      <c r="T20" s="414">
        <v>1898</v>
      </c>
      <c r="U20" s="414">
        <v>2243068.1469999999</v>
      </c>
      <c r="V20" s="414">
        <v>106537</v>
      </c>
      <c r="W20" s="414">
        <v>39101815</v>
      </c>
      <c r="X20" s="415">
        <v>326697</v>
      </c>
      <c r="Y20" s="416">
        <v>10.996951658747353</v>
      </c>
      <c r="Z20" s="415">
        <v>275614785.97489977</v>
      </c>
      <c r="AA20" s="416">
        <v>7.7805055009403743</v>
      </c>
      <c r="AB20" s="1070"/>
      <c r="AC20" s="418" t="s">
        <v>167</v>
      </c>
      <c r="AD20" s="414">
        <v>515</v>
      </c>
      <c r="AE20" s="414">
        <v>242510.99816999998</v>
      </c>
      <c r="AF20" s="414">
        <v>71</v>
      </c>
      <c r="AG20" s="414">
        <v>31820.773430000001</v>
      </c>
      <c r="AH20" s="414">
        <v>23</v>
      </c>
      <c r="AI20" s="414">
        <v>9270.4562699999988</v>
      </c>
      <c r="AJ20" s="414">
        <v>0</v>
      </c>
      <c r="AK20" s="414">
        <v>0</v>
      </c>
      <c r="AL20" s="414">
        <v>609</v>
      </c>
      <c r="AM20" s="414">
        <v>283602.22787</v>
      </c>
      <c r="AN20" s="414">
        <v>6</v>
      </c>
      <c r="AO20" s="414">
        <v>103.291</v>
      </c>
      <c r="AP20" s="414">
        <v>382</v>
      </c>
      <c r="AQ20" s="414">
        <v>50879742.454070002</v>
      </c>
      <c r="AR20" s="414">
        <v>1</v>
      </c>
      <c r="AS20" s="414">
        <v>200</v>
      </c>
      <c r="AT20" s="414">
        <v>0</v>
      </c>
      <c r="AU20" s="414">
        <v>0</v>
      </c>
      <c r="AV20" s="414">
        <v>0</v>
      </c>
      <c r="AW20" s="414">
        <v>0</v>
      </c>
      <c r="AX20" s="414">
        <v>0</v>
      </c>
      <c r="AY20" s="414">
        <v>0</v>
      </c>
      <c r="AZ20" s="415">
        <v>998</v>
      </c>
      <c r="BA20" s="416">
        <v>0.83845113375731961</v>
      </c>
      <c r="BB20" s="415">
        <v>51163647.972940005</v>
      </c>
      <c r="BC20" s="416">
        <v>18.255208975971986</v>
      </c>
      <c r="BE20" s="418" t="s">
        <v>167</v>
      </c>
      <c r="BF20" s="414">
        <v>0</v>
      </c>
      <c r="BG20" s="414">
        <v>325316.65383999998</v>
      </c>
      <c r="BH20" s="414">
        <v>2</v>
      </c>
      <c r="BI20" s="414">
        <v>11515925.0433999</v>
      </c>
      <c r="BJ20" s="414">
        <v>0</v>
      </c>
      <c r="BK20" s="414">
        <v>0</v>
      </c>
      <c r="BL20" s="414">
        <v>0</v>
      </c>
      <c r="BM20" s="414">
        <v>0</v>
      </c>
      <c r="BN20" s="414">
        <v>2</v>
      </c>
      <c r="BO20" s="414">
        <v>11841241.6972399</v>
      </c>
      <c r="BP20" s="414">
        <v>0</v>
      </c>
      <c r="BQ20" s="414">
        <v>317.68</v>
      </c>
      <c r="BR20" s="414">
        <v>0</v>
      </c>
      <c r="BS20" s="414">
        <v>16460219.163710004</v>
      </c>
      <c r="BT20" s="414">
        <v>0</v>
      </c>
      <c r="BU20" s="414">
        <v>2035203.3783499999</v>
      </c>
      <c r="BV20" s="414">
        <v>0</v>
      </c>
      <c r="BW20" s="414">
        <v>46494.326860000001</v>
      </c>
      <c r="BX20" s="414">
        <v>0</v>
      </c>
      <c r="BY20" s="414">
        <v>200</v>
      </c>
      <c r="BZ20" s="414">
        <v>0</v>
      </c>
      <c r="CA20" s="414">
        <v>0</v>
      </c>
      <c r="CB20" s="415">
        <v>2</v>
      </c>
      <c r="CC20" s="416">
        <v>3.0408076385087879E-4</v>
      </c>
      <c r="CD20" s="415">
        <v>30383676.246159904</v>
      </c>
      <c r="CE20" s="416">
        <v>27.520356034012007</v>
      </c>
    </row>
    <row r="21" spans="1:83" s="417" customFormat="1" ht="63" customHeight="1" x14ac:dyDescent="0.2">
      <c r="A21" s="418" t="s">
        <v>168</v>
      </c>
      <c r="B21" s="414">
        <v>8058</v>
      </c>
      <c r="C21" s="414">
        <v>3636792.81</v>
      </c>
      <c r="D21" s="414">
        <v>24266</v>
      </c>
      <c r="E21" s="414">
        <v>3636188.96</v>
      </c>
      <c r="F21" s="414">
        <v>148</v>
      </c>
      <c r="G21" s="414">
        <v>397448.83</v>
      </c>
      <c r="H21" s="414">
        <v>0</v>
      </c>
      <c r="I21" s="414">
        <v>0</v>
      </c>
      <c r="J21" s="414">
        <v>32472</v>
      </c>
      <c r="K21" s="414">
        <v>7670430.5999999996</v>
      </c>
      <c r="L21" s="414">
        <v>15916</v>
      </c>
      <c r="M21" s="414">
        <v>2915108.34</v>
      </c>
      <c r="N21" s="414">
        <v>98481</v>
      </c>
      <c r="O21" s="414">
        <v>109046287.79000001</v>
      </c>
      <c r="P21" s="414">
        <v>156</v>
      </c>
      <c r="Q21" s="414">
        <v>47522.46</v>
      </c>
      <c r="R21" s="414">
        <v>188</v>
      </c>
      <c r="S21" s="414">
        <v>162467</v>
      </c>
      <c r="T21" s="414">
        <v>0</v>
      </c>
      <c r="U21" s="414">
        <v>0</v>
      </c>
      <c r="V21" s="414">
        <v>23131</v>
      </c>
      <c r="W21" s="414">
        <v>10129450</v>
      </c>
      <c r="X21" s="415">
        <v>170344</v>
      </c>
      <c r="Y21" s="416">
        <v>5.7339514392775541</v>
      </c>
      <c r="Z21" s="415">
        <v>129971266.19</v>
      </c>
      <c r="AA21" s="416">
        <v>3.6690417314823391</v>
      </c>
      <c r="AB21" s="1070"/>
      <c r="AC21" s="418" t="s">
        <v>168</v>
      </c>
      <c r="AD21" s="414">
        <v>91</v>
      </c>
      <c r="AE21" s="414">
        <v>37372.870000000003</v>
      </c>
      <c r="AF21" s="414">
        <v>391</v>
      </c>
      <c r="AG21" s="414">
        <v>70021.58</v>
      </c>
      <c r="AH21" s="414">
        <v>0</v>
      </c>
      <c r="AI21" s="414">
        <v>0</v>
      </c>
      <c r="AJ21" s="414">
        <v>0</v>
      </c>
      <c r="AK21" s="414">
        <v>0</v>
      </c>
      <c r="AL21" s="414">
        <v>482</v>
      </c>
      <c r="AM21" s="414">
        <v>107394.45000000001</v>
      </c>
      <c r="AN21" s="414">
        <v>190</v>
      </c>
      <c r="AO21" s="414">
        <v>25885.279999999999</v>
      </c>
      <c r="AP21" s="414">
        <v>0</v>
      </c>
      <c r="AQ21" s="414">
        <v>0</v>
      </c>
      <c r="AR21" s="414">
        <v>1</v>
      </c>
      <c r="AS21" s="414">
        <v>367.04</v>
      </c>
      <c r="AT21" s="414">
        <v>0</v>
      </c>
      <c r="AU21" s="414">
        <v>0</v>
      </c>
      <c r="AV21" s="414">
        <v>0</v>
      </c>
      <c r="AW21" s="414">
        <v>0</v>
      </c>
      <c r="AX21" s="414">
        <v>0</v>
      </c>
      <c r="AY21" s="414">
        <v>0</v>
      </c>
      <c r="AZ21" s="415">
        <v>673</v>
      </c>
      <c r="BA21" s="416">
        <v>0.56540842987843298</v>
      </c>
      <c r="BB21" s="415">
        <v>133646.77000000002</v>
      </c>
      <c r="BC21" s="416">
        <v>4.7685218157314066E-2</v>
      </c>
      <c r="BE21" s="418" t="s">
        <v>168</v>
      </c>
      <c r="BF21" s="414">
        <v>3</v>
      </c>
      <c r="BG21" s="414">
        <v>243.2</v>
      </c>
      <c r="BH21" s="414">
        <v>0</v>
      </c>
      <c r="BI21" s="414">
        <v>2874423.22</v>
      </c>
      <c r="BJ21" s="414">
        <v>0</v>
      </c>
      <c r="BK21" s="414">
        <v>0</v>
      </c>
      <c r="BL21" s="414">
        <v>0</v>
      </c>
      <c r="BM21" s="414">
        <v>0</v>
      </c>
      <c r="BN21" s="414">
        <v>3</v>
      </c>
      <c r="BO21" s="414">
        <v>2874666.4200000004</v>
      </c>
      <c r="BP21" s="414">
        <v>0</v>
      </c>
      <c r="BQ21" s="414">
        <v>359651.51</v>
      </c>
      <c r="BR21" s="414">
        <v>0</v>
      </c>
      <c r="BS21" s="414">
        <v>21191286.489999998</v>
      </c>
      <c r="BT21" s="414">
        <v>0</v>
      </c>
      <c r="BU21" s="414">
        <v>25321.06</v>
      </c>
      <c r="BV21" s="414">
        <v>0</v>
      </c>
      <c r="BW21" s="414">
        <v>0</v>
      </c>
      <c r="BX21" s="414">
        <v>0</v>
      </c>
      <c r="BY21" s="414">
        <v>0</v>
      </c>
      <c r="BZ21" s="414">
        <v>0</v>
      </c>
      <c r="CA21" s="414">
        <v>23770</v>
      </c>
      <c r="CB21" s="415">
        <v>3</v>
      </c>
      <c r="CC21" s="416">
        <v>4.5612114577631819E-4</v>
      </c>
      <c r="CD21" s="415">
        <v>24474695.48</v>
      </c>
      <c r="CE21" s="416">
        <v>22.168230334495895</v>
      </c>
    </row>
    <row r="22" spans="1:83" s="417" customFormat="1" ht="63" customHeight="1" x14ac:dyDescent="0.2">
      <c r="A22" s="419" t="s">
        <v>169</v>
      </c>
      <c r="B22" s="414">
        <v>2448</v>
      </c>
      <c r="C22" s="414">
        <v>710077.10111000005</v>
      </c>
      <c r="D22" s="414">
        <v>984</v>
      </c>
      <c r="E22" s="414">
        <v>217220.98436</v>
      </c>
      <c r="F22" s="414">
        <v>566</v>
      </c>
      <c r="G22" s="414">
        <v>517456.29976000002</v>
      </c>
      <c r="H22" s="414">
        <v>0</v>
      </c>
      <c r="I22" s="414">
        <v>0</v>
      </c>
      <c r="J22" s="414">
        <v>3998</v>
      </c>
      <c r="K22" s="414">
        <v>1444754.3852300001</v>
      </c>
      <c r="L22" s="414">
        <v>0</v>
      </c>
      <c r="M22" s="414">
        <v>0</v>
      </c>
      <c r="N22" s="414">
        <v>6</v>
      </c>
      <c r="O22" s="414">
        <v>19737927.024999999</v>
      </c>
      <c r="P22" s="414">
        <v>185</v>
      </c>
      <c r="Q22" s="414">
        <v>91051.751420000001</v>
      </c>
      <c r="R22" s="414">
        <v>0</v>
      </c>
      <c r="S22" s="414">
        <v>0</v>
      </c>
      <c r="T22" s="414">
        <v>0</v>
      </c>
      <c r="U22" s="414">
        <v>0</v>
      </c>
      <c r="V22" s="414">
        <v>7321</v>
      </c>
      <c r="W22" s="414">
        <v>3767570</v>
      </c>
      <c r="X22" s="415">
        <v>11510</v>
      </c>
      <c r="Y22" s="416">
        <v>0.38743824887336592</v>
      </c>
      <c r="Z22" s="415">
        <v>25041303.161649998</v>
      </c>
      <c r="AA22" s="416">
        <v>0.706906911074346</v>
      </c>
      <c r="AB22" s="1070"/>
      <c r="AC22" s="419" t="s">
        <v>169</v>
      </c>
      <c r="AD22" s="414">
        <v>223</v>
      </c>
      <c r="AE22" s="414">
        <v>85375.368210000001</v>
      </c>
      <c r="AF22" s="414">
        <v>17</v>
      </c>
      <c r="AG22" s="414">
        <v>2224.8110000000001</v>
      </c>
      <c r="AH22" s="414">
        <v>36</v>
      </c>
      <c r="AI22" s="414">
        <v>29460</v>
      </c>
      <c r="AJ22" s="414">
        <v>0</v>
      </c>
      <c r="AK22" s="414">
        <v>0</v>
      </c>
      <c r="AL22" s="414">
        <v>276</v>
      </c>
      <c r="AM22" s="414">
        <v>117060.17921</v>
      </c>
      <c r="AN22" s="414">
        <v>0</v>
      </c>
      <c r="AO22" s="414">
        <v>0</v>
      </c>
      <c r="AP22" s="414">
        <v>0</v>
      </c>
      <c r="AQ22" s="414">
        <v>0</v>
      </c>
      <c r="AR22" s="414">
        <v>1</v>
      </c>
      <c r="AS22" s="414">
        <v>1489.75791</v>
      </c>
      <c r="AT22" s="414">
        <v>0</v>
      </c>
      <c r="AU22" s="414">
        <v>0</v>
      </c>
      <c r="AV22" s="414">
        <v>0</v>
      </c>
      <c r="AW22" s="414">
        <v>0</v>
      </c>
      <c r="AX22" s="414">
        <v>0</v>
      </c>
      <c r="AY22" s="414">
        <v>0</v>
      </c>
      <c r="AZ22" s="415">
        <v>277</v>
      </c>
      <c r="BA22" s="416">
        <v>0.23271639684446649</v>
      </c>
      <c r="BB22" s="415">
        <v>118549.93712</v>
      </c>
      <c r="BC22" s="416">
        <v>4.2298662467510913E-2</v>
      </c>
      <c r="BE22" s="419" t="s">
        <v>169</v>
      </c>
      <c r="BF22" s="414">
        <v>144</v>
      </c>
      <c r="BG22" s="414">
        <v>39988.57415</v>
      </c>
      <c r="BH22" s="414">
        <v>22</v>
      </c>
      <c r="BI22" s="414">
        <v>8755.0086900000006</v>
      </c>
      <c r="BJ22" s="414">
        <v>64</v>
      </c>
      <c r="BK22" s="414">
        <v>28856.29349</v>
      </c>
      <c r="BL22" s="414">
        <v>0</v>
      </c>
      <c r="BM22" s="414">
        <v>0</v>
      </c>
      <c r="BN22" s="414">
        <v>230</v>
      </c>
      <c r="BO22" s="414">
        <v>77599.876329999999</v>
      </c>
      <c r="BP22" s="414">
        <v>3</v>
      </c>
      <c r="BQ22" s="414">
        <v>3441.326</v>
      </c>
      <c r="BR22" s="414">
        <v>0</v>
      </c>
      <c r="BS22" s="414">
        <v>438825.65299999999</v>
      </c>
      <c r="BT22" s="414">
        <v>6</v>
      </c>
      <c r="BU22" s="414">
        <v>1263.3921499999999</v>
      </c>
      <c r="BV22" s="414">
        <v>0</v>
      </c>
      <c r="BW22" s="414">
        <v>0</v>
      </c>
      <c r="BX22" s="414">
        <v>0</v>
      </c>
      <c r="BY22" s="414">
        <v>0</v>
      </c>
      <c r="BZ22" s="414">
        <v>0</v>
      </c>
      <c r="CA22" s="414">
        <v>113610</v>
      </c>
      <c r="CB22" s="415">
        <v>239</v>
      </c>
      <c r="CC22" s="416">
        <v>3.6337651280180017E-2</v>
      </c>
      <c r="CD22" s="415">
        <v>634740.24748000002</v>
      </c>
      <c r="CE22" s="416">
        <v>0.57492310865358998</v>
      </c>
    </row>
    <row r="23" spans="1:83" s="417" customFormat="1" ht="63" customHeight="1" x14ac:dyDescent="0.2">
      <c r="A23" s="418" t="s">
        <v>170</v>
      </c>
      <c r="B23" s="414">
        <v>3496</v>
      </c>
      <c r="C23" s="414">
        <v>2623602</v>
      </c>
      <c r="D23" s="414">
        <v>45495</v>
      </c>
      <c r="E23" s="414">
        <v>14631558.943</v>
      </c>
      <c r="F23" s="414">
        <v>20783</v>
      </c>
      <c r="G23" s="414">
        <v>6506957</v>
      </c>
      <c r="H23" s="414">
        <v>0</v>
      </c>
      <c r="I23" s="414">
        <v>0</v>
      </c>
      <c r="J23" s="414">
        <v>69774</v>
      </c>
      <c r="K23" s="414">
        <v>23762117.943</v>
      </c>
      <c r="L23" s="414">
        <v>0</v>
      </c>
      <c r="M23" s="414">
        <v>0</v>
      </c>
      <c r="N23" s="414">
        <v>219959</v>
      </c>
      <c r="O23" s="414">
        <v>270812660.09439099</v>
      </c>
      <c r="P23" s="414">
        <v>3260</v>
      </c>
      <c r="Q23" s="414">
        <v>710019</v>
      </c>
      <c r="R23" s="414">
        <v>2044</v>
      </c>
      <c r="S23" s="414">
        <v>6307006.7000000002</v>
      </c>
      <c r="T23" s="414">
        <v>0</v>
      </c>
      <c r="U23" s="414">
        <v>0</v>
      </c>
      <c r="V23" s="414">
        <v>5619</v>
      </c>
      <c r="W23" s="414">
        <v>2105300</v>
      </c>
      <c r="X23" s="415">
        <v>300656</v>
      </c>
      <c r="Y23" s="416">
        <v>10.120385243550887</v>
      </c>
      <c r="Z23" s="415">
        <v>303697103.737391</v>
      </c>
      <c r="AA23" s="416">
        <v>8.5732591518643009</v>
      </c>
      <c r="AB23" s="1070"/>
      <c r="AC23" s="418" t="s">
        <v>170</v>
      </c>
      <c r="AD23" s="414">
        <v>175</v>
      </c>
      <c r="AE23" s="414">
        <v>61430</v>
      </c>
      <c r="AF23" s="414">
        <v>289</v>
      </c>
      <c r="AG23" s="414">
        <v>95348.611999999994</v>
      </c>
      <c r="AH23" s="414">
        <v>71</v>
      </c>
      <c r="AI23" s="414">
        <v>34970</v>
      </c>
      <c r="AJ23" s="414">
        <v>2</v>
      </c>
      <c r="AK23" s="414">
        <v>2000</v>
      </c>
      <c r="AL23" s="414">
        <v>537</v>
      </c>
      <c r="AM23" s="414">
        <v>193748.61199999999</v>
      </c>
      <c r="AN23" s="414">
        <v>0</v>
      </c>
      <c r="AO23" s="414">
        <v>0</v>
      </c>
      <c r="AP23" s="414">
        <v>1881</v>
      </c>
      <c r="AQ23" s="414">
        <v>2643137.5218841201</v>
      </c>
      <c r="AR23" s="414">
        <v>16</v>
      </c>
      <c r="AS23" s="414">
        <v>6150</v>
      </c>
      <c r="AT23" s="414">
        <v>90</v>
      </c>
      <c r="AU23" s="414">
        <v>442590</v>
      </c>
      <c r="AV23" s="414">
        <v>0</v>
      </c>
      <c r="AW23" s="414">
        <v>0</v>
      </c>
      <c r="AX23" s="414">
        <v>4</v>
      </c>
      <c r="AY23" s="414">
        <v>5600</v>
      </c>
      <c r="AZ23" s="415">
        <v>2528</v>
      </c>
      <c r="BA23" s="416">
        <v>2.1238521704794628</v>
      </c>
      <c r="BB23" s="415">
        <v>3291226.1338841203</v>
      </c>
      <c r="BC23" s="416">
        <v>1.1743107311857788</v>
      </c>
      <c r="BE23" s="418" t="s">
        <v>170</v>
      </c>
      <c r="BF23" s="414">
        <v>0</v>
      </c>
      <c r="BG23" s="414">
        <v>0</v>
      </c>
      <c r="BH23" s="414">
        <v>57</v>
      </c>
      <c r="BI23" s="414">
        <v>45684</v>
      </c>
      <c r="BJ23" s="414">
        <v>0</v>
      </c>
      <c r="BK23" s="414">
        <v>0</v>
      </c>
      <c r="BL23" s="414">
        <v>5998</v>
      </c>
      <c r="BM23" s="414">
        <v>1111041.523</v>
      </c>
      <c r="BN23" s="414">
        <v>6055</v>
      </c>
      <c r="BO23" s="414">
        <v>1156725.523</v>
      </c>
      <c r="BP23" s="414">
        <v>0</v>
      </c>
      <c r="BQ23" s="414">
        <v>0</v>
      </c>
      <c r="BR23" s="414">
        <v>0</v>
      </c>
      <c r="BS23" s="414">
        <v>0</v>
      </c>
      <c r="BT23" s="414">
        <v>0</v>
      </c>
      <c r="BU23" s="414">
        <v>0</v>
      </c>
      <c r="BV23" s="414">
        <v>0</v>
      </c>
      <c r="BW23" s="414">
        <v>0</v>
      </c>
      <c r="BX23" s="414">
        <v>0</v>
      </c>
      <c r="BY23" s="414">
        <v>0</v>
      </c>
      <c r="BZ23" s="414">
        <v>0</v>
      </c>
      <c r="CA23" s="414">
        <v>0</v>
      </c>
      <c r="CB23" s="415">
        <v>6055</v>
      </c>
      <c r="CC23" s="416">
        <v>0.92060451255853559</v>
      </c>
      <c r="CD23" s="415">
        <v>1156725.523</v>
      </c>
      <c r="CE23" s="416">
        <v>1.0477171349734902</v>
      </c>
    </row>
    <row r="24" spans="1:83" s="417" customFormat="1" ht="63" customHeight="1" x14ac:dyDescent="0.2">
      <c r="A24" s="418" t="s">
        <v>171</v>
      </c>
      <c r="B24" s="414">
        <v>0</v>
      </c>
      <c r="C24" s="414">
        <v>0</v>
      </c>
      <c r="D24" s="414">
        <v>0</v>
      </c>
      <c r="E24" s="414">
        <v>0</v>
      </c>
      <c r="F24" s="414">
        <v>15288</v>
      </c>
      <c r="G24" s="414">
        <v>4198829</v>
      </c>
      <c r="H24" s="414">
        <v>0</v>
      </c>
      <c r="I24" s="414">
        <v>0</v>
      </c>
      <c r="J24" s="414">
        <v>15288</v>
      </c>
      <c r="K24" s="414">
        <v>4198829</v>
      </c>
      <c r="L24" s="414">
        <v>0</v>
      </c>
      <c r="M24" s="414">
        <v>0</v>
      </c>
      <c r="N24" s="414">
        <v>340</v>
      </c>
      <c r="O24" s="414">
        <v>18012982</v>
      </c>
      <c r="P24" s="414">
        <v>0</v>
      </c>
      <c r="Q24" s="414">
        <v>0</v>
      </c>
      <c r="R24" s="414">
        <v>0</v>
      </c>
      <c r="S24" s="414">
        <v>0</v>
      </c>
      <c r="T24" s="414">
        <v>0</v>
      </c>
      <c r="U24" s="414">
        <v>0</v>
      </c>
      <c r="V24" s="414">
        <v>311</v>
      </c>
      <c r="W24" s="414">
        <v>3904610</v>
      </c>
      <c r="X24" s="415">
        <v>15939</v>
      </c>
      <c r="Y24" s="416">
        <v>0.53652287131125798</v>
      </c>
      <c r="Z24" s="415">
        <v>26116421</v>
      </c>
      <c r="AA24" s="416">
        <v>0.73725709793334537</v>
      </c>
      <c r="AB24" s="1070"/>
      <c r="AC24" s="418" t="s">
        <v>171</v>
      </c>
      <c r="AD24" s="414">
        <v>0</v>
      </c>
      <c r="AE24" s="414">
        <v>0</v>
      </c>
      <c r="AF24" s="414">
        <v>3</v>
      </c>
      <c r="AG24" s="414">
        <v>170</v>
      </c>
      <c r="AH24" s="414">
        <v>6</v>
      </c>
      <c r="AI24" s="414">
        <v>740</v>
      </c>
      <c r="AJ24" s="414">
        <v>0</v>
      </c>
      <c r="AK24" s="414">
        <v>0</v>
      </c>
      <c r="AL24" s="414">
        <v>9</v>
      </c>
      <c r="AM24" s="414">
        <v>910</v>
      </c>
      <c r="AN24" s="414">
        <v>0</v>
      </c>
      <c r="AO24" s="414">
        <v>0</v>
      </c>
      <c r="AP24" s="414">
        <v>0</v>
      </c>
      <c r="AQ24" s="414">
        <v>0</v>
      </c>
      <c r="AR24" s="414">
        <v>0</v>
      </c>
      <c r="AS24" s="414">
        <v>0</v>
      </c>
      <c r="AT24" s="414">
        <v>0</v>
      </c>
      <c r="AU24" s="414">
        <v>0</v>
      </c>
      <c r="AV24" s="414">
        <v>0</v>
      </c>
      <c r="AW24" s="414">
        <v>0</v>
      </c>
      <c r="AX24" s="414">
        <v>0</v>
      </c>
      <c r="AY24" s="414">
        <v>0</v>
      </c>
      <c r="AZ24" s="415">
        <v>9</v>
      </c>
      <c r="BA24" s="416">
        <v>7.5611825689537839E-3</v>
      </c>
      <c r="BB24" s="415">
        <v>910</v>
      </c>
      <c r="BC24" s="416">
        <v>3.2468834468020284E-4</v>
      </c>
      <c r="BE24" s="418" t="s">
        <v>171</v>
      </c>
      <c r="BF24" s="414">
        <v>0</v>
      </c>
      <c r="BG24" s="414">
        <v>0</v>
      </c>
      <c r="BH24" s="414">
        <v>0</v>
      </c>
      <c r="BI24" s="414">
        <v>0</v>
      </c>
      <c r="BJ24" s="414">
        <v>0</v>
      </c>
      <c r="BK24" s="414">
        <v>0</v>
      </c>
      <c r="BL24" s="414">
        <v>0</v>
      </c>
      <c r="BM24" s="414">
        <v>0</v>
      </c>
      <c r="BN24" s="414">
        <v>0</v>
      </c>
      <c r="BO24" s="414">
        <v>0</v>
      </c>
      <c r="BP24" s="414">
        <v>0</v>
      </c>
      <c r="BQ24" s="414">
        <v>2481</v>
      </c>
      <c r="BR24" s="414">
        <v>0</v>
      </c>
      <c r="BS24" s="414">
        <v>13690</v>
      </c>
      <c r="BT24" s="414">
        <v>0</v>
      </c>
      <c r="BU24" s="414">
        <v>0</v>
      </c>
      <c r="BV24" s="414">
        <v>0</v>
      </c>
      <c r="BW24" s="414">
        <v>0</v>
      </c>
      <c r="BX24" s="414">
        <v>0</v>
      </c>
      <c r="BY24" s="414">
        <v>0</v>
      </c>
      <c r="BZ24" s="414">
        <v>0</v>
      </c>
      <c r="CA24" s="414">
        <v>2351.13</v>
      </c>
      <c r="CB24" s="415">
        <v>0</v>
      </c>
      <c r="CC24" s="416">
        <v>0</v>
      </c>
      <c r="CD24" s="415">
        <v>18522.13</v>
      </c>
      <c r="CE24" s="416">
        <v>1.6776627290869012E-2</v>
      </c>
    </row>
    <row r="25" spans="1:83" s="417" customFormat="1" ht="63" hidden="1" customHeight="1" x14ac:dyDescent="0.2">
      <c r="A25" s="418" t="s">
        <v>172</v>
      </c>
      <c r="B25" s="414"/>
      <c r="C25" s="414"/>
      <c r="D25" s="414"/>
      <c r="E25" s="414"/>
      <c r="F25" s="414"/>
      <c r="G25" s="414"/>
      <c r="H25" s="414"/>
      <c r="I25" s="414"/>
      <c r="J25" s="414">
        <v>0</v>
      </c>
      <c r="K25" s="414">
        <v>0</v>
      </c>
      <c r="L25" s="414"/>
      <c r="M25" s="414"/>
      <c r="N25" s="414"/>
      <c r="O25" s="414"/>
      <c r="P25" s="414"/>
      <c r="Q25" s="414"/>
      <c r="R25" s="414"/>
      <c r="S25" s="414"/>
      <c r="T25" s="414"/>
      <c r="U25" s="414"/>
      <c r="V25" s="414"/>
      <c r="W25" s="414"/>
      <c r="X25" s="415">
        <v>0</v>
      </c>
      <c r="Y25" s="416">
        <v>0</v>
      </c>
      <c r="Z25" s="415">
        <v>0</v>
      </c>
      <c r="AA25" s="416">
        <v>0</v>
      </c>
      <c r="AB25" s="1070"/>
      <c r="AC25" s="418" t="s">
        <v>172</v>
      </c>
      <c r="AD25" s="414"/>
      <c r="AE25" s="414"/>
      <c r="AF25" s="414"/>
      <c r="AG25" s="414"/>
      <c r="AH25" s="414"/>
      <c r="AI25" s="414"/>
      <c r="AJ25" s="414"/>
      <c r="AK25" s="414"/>
      <c r="AL25" s="414">
        <v>0</v>
      </c>
      <c r="AM25" s="414">
        <v>0</v>
      </c>
      <c r="AN25" s="414"/>
      <c r="AO25" s="414"/>
      <c r="AP25" s="414"/>
      <c r="AQ25" s="414"/>
      <c r="AR25" s="414"/>
      <c r="AS25" s="414"/>
      <c r="AT25" s="414"/>
      <c r="AU25" s="414"/>
      <c r="AV25" s="414"/>
      <c r="AW25" s="414"/>
      <c r="AX25" s="414"/>
      <c r="AY25" s="414"/>
      <c r="AZ25" s="415">
        <v>0</v>
      </c>
      <c r="BA25" s="416">
        <v>0</v>
      </c>
      <c r="BB25" s="415">
        <v>0</v>
      </c>
      <c r="BC25" s="416">
        <v>0</v>
      </c>
      <c r="BE25" s="418" t="s">
        <v>172</v>
      </c>
      <c r="BF25" s="414"/>
      <c r="BG25" s="414"/>
      <c r="BH25" s="414"/>
      <c r="BI25" s="414"/>
      <c r="BJ25" s="414"/>
      <c r="BK25" s="414"/>
      <c r="BL25" s="414"/>
      <c r="BM25" s="414"/>
      <c r="BN25" s="414">
        <v>0</v>
      </c>
      <c r="BO25" s="414">
        <v>0</v>
      </c>
      <c r="BP25" s="414"/>
      <c r="BQ25" s="414"/>
      <c r="BR25" s="414"/>
      <c r="BS25" s="414"/>
      <c r="BT25" s="414"/>
      <c r="BU25" s="414"/>
      <c r="BV25" s="414"/>
      <c r="BW25" s="414"/>
      <c r="BX25" s="414"/>
      <c r="BY25" s="414"/>
      <c r="BZ25" s="414"/>
      <c r="CA25" s="414"/>
      <c r="CB25" s="415">
        <v>0</v>
      </c>
      <c r="CC25" s="416">
        <v>0</v>
      </c>
      <c r="CD25" s="415">
        <v>0</v>
      </c>
      <c r="CE25" s="416">
        <v>0</v>
      </c>
    </row>
    <row r="26" spans="1:83" s="417" customFormat="1" ht="63" customHeight="1" x14ac:dyDescent="0.2">
      <c r="A26" s="418" t="s">
        <v>752</v>
      </c>
      <c r="B26" s="414">
        <v>0</v>
      </c>
      <c r="C26" s="414">
        <v>0</v>
      </c>
      <c r="D26" s="414">
        <v>297</v>
      </c>
      <c r="E26" s="414">
        <v>246362.18</v>
      </c>
      <c r="F26" s="414">
        <v>68</v>
      </c>
      <c r="G26" s="414">
        <v>97737.504000000001</v>
      </c>
      <c r="H26" s="414">
        <v>0</v>
      </c>
      <c r="I26" s="414">
        <v>0</v>
      </c>
      <c r="J26" s="414">
        <v>365</v>
      </c>
      <c r="K26" s="414">
        <v>344099.68400000001</v>
      </c>
      <c r="L26" s="414">
        <v>0</v>
      </c>
      <c r="M26" s="414">
        <v>0</v>
      </c>
      <c r="N26" s="414">
        <v>62</v>
      </c>
      <c r="O26" s="414">
        <v>21351074.079999998</v>
      </c>
      <c r="P26" s="414">
        <v>5</v>
      </c>
      <c r="Q26" s="414">
        <v>155.61700000000002</v>
      </c>
      <c r="R26" s="414">
        <v>0</v>
      </c>
      <c r="S26" s="414">
        <v>0</v>
      </c>
      <c r="T26" s="414">
        <v>0</v>
      </c>
      <c r="U26" s="414">
        <v>0</v>
      </c>
      <c r="V26" s="414">
        <v>1</v>
      </c>
      <c r="W26" s="414">
        <v>22500</v>
      </c>
      <c r="X26" s="415">
        <v>433</v>
      </c>
      <c r="Y26" s="416">
        <v>1.457521822434122E-2</v>
      </c>
      <c r="Z26" s="415">
        <v>21717829.380999997</v>
      </c>
      <c r="AA26" s="416">
        <v>0.61308645096690695</v>
      </c>
      <c r="AB26" s="1070"/>
      <c r="AC26" s="418" t="s">
        <v>752</v>
      </c>
      <c r="AD26" s="414">
        <v>0</v>
      </c>
      <c r="AE26" s="414">
        <v>0</v>
      </c>
      <c r="AF26" s="414">
        <v>0</v>
      </c>
      <c r="AG26" s="414">
        <v>0</v>
      </c>
      <c r="AH26" s="414">
        <v>1</v>
      </c>
      <c r="AI26" s="414">
        <v>100</v>
      </c>
      <c r="AJ26" s="414">
        <v>0</v>
      </c>
      <c r="AK26" s="414">
        <v>0</v>
      </c>
      <c r="AL26" s="414">
        <v>1</v>
      </c>
      <c r="AM26" s="414">
        <v>100</v>
      </c>
      <c r="AN26" s="414">
        <v>0</v>
      </c>
      <c r="AO26" s="414">
        <v>0</v>
      </c>
      <c r="AP26" s="414">
        <v>211</v>
      </c>
      <c r="AQ26" s="414">
        <v>19363603.510000002</v>
      </c>
      <c r="AR26" s="414">
        <v>0</v>
      </c>
      <c r="AS26" s="414">
        <v>0</v>
      </c>
      <c r="AT26" s="414">
        <v>0</v>
      </c>
      <c r="AU26" s="414">
        <v>0</v>
      </c>
      <c r="AV26" s="414">
        <v>0</v>
      </c>
      <c r="AW26" s="414">
        <v>0</v>
      </c>
      <c r="AX26" s="414">
        <v>33</v>
      </c>
      <c r="AY26" s="414">
        <v>31722340.050000001</v>
      </c>
      <c r="AZ26" s="415">
        <v>245</v>
      </c>
      <c r="BA26" s="416">
        <v>0.20583219215485304</v>
      </c>
      <c r="BB26" s="415">
        <v>51086043.560000002</v>
      </c>
      <c r="BC26" s="416">
        <v>18.227519692040811</v>
      </c>
      <c r="BE26" s="418" t="s">
        <v>747</v>
      </c>
      <c r="BF26" s="414">
        <v>0</v>
      </c>
      <c r="BG26" s="414">
        <v>7.0119999999999436</v>
      </c>
      <c r="BH26" s="414">
        <v>0</v>
      </c>
      <c r="BI26" s="414">
        <v>0</v>
      </c>
      <c r="BJ26" s="414">
        <v>0</v>
      </c>
      <c r="BK26" s="414">
        <v>0</v>
      </c>
      <c r="BL26" s="414">
        <v>0</v>
      </c>
      <c r="BM26" s="414">
        <v>0</v>
      </c>
      <c r="BN26" s="414">
        <v>0</v>
      </c>
      <c r="BO26" s="414">
        <v>7.0119999999999436</v>
      </c>
      <c r="BP26" s="414">
        <v>0</v>
      </c>
      <c r="BQ26" s="414">
        <v>0</v>
      </c>
      <c r="BR26" s="414">
        <v>0</v>
      </c>
      <c r="BS26" s="414">
        <v>2936231.39</v>
      </c>
      <c r="BT26" s="414">
        <v>0</v>
      </c>
      <c r="BU26" s="414">
        <v>0</v>
      </c>
      <c r="BV26" s="414">
        <v>0</v>
      </c>
      <c r="BW26" s="414">
        <v>0</v>
      </c>
      <c r="BX26" s="414">
        <v>0</v>
      </c>
      <c r="BY26" s="414">
        <v>0</v>
      </c>
      <c r="BZ26" s="414">
        <v>0</v>
      </c>
      <c r="CA26" s="414">
        <v>0</v>
      </c>
      <c r="CB26" s="415">
        <v>0</v>
      </c>
      <c r="CC26" s="416">
        <v>0</v>
      </c>
      <c r="CD26" s="415">
        <v>2936238.4020000002</v>
      </c>
      <c r="CE26" s="416">
        <v>2.6595309128858733</v>
      </c>
    </row>
    <row r="27" spans="1:83" s="417" customFormat="1" ht="63" customHeight="1" x14ac:dyDescent="0.2">
      <c r="A27" s="418" t="s">
        <v>1005</v>
      </c>
      <c r="B27" s="414">
        <v>2931</v>
      </c>
      <c r="C27" s="414">
        <v>1734136.45</v>
      </c>
      <c r="D27" s="414">
        <v>10447</v>
      </c>
      <c r="E27" s="414">
        <v>2358248.42</v>
      </c>
      <c r="F27" s="414">
        <v>0</v>
      </c>
      <c r="G27" s="414">
        <v>0</v>
      </c>
      <c r="H27" s="414">
        <v>0</v>
      </c>
      <c r="I27" s="414">
        <v>0</v>
      </c>
      <c r="J27" s="414">
        <v>13378</v>
      </c>
      <c r="K27" s="414">
        <v>4092384.87</v>
      </c>
      <c r="L27" s="414">
        <v>0</v>
      </c>
      <c r="M27" s="414">
        <v>0</v>
      </c>
      <c r="N27" s="414">
        <v>162</v>
      </c>
      <c r="O27" s="414">
        <v>172740978.87</v>
      </c>
      <c r="P27" s="414">
        <v>154</v>
      </c>
      <c r="Q27" s="414">
        <v>38711.769999999997</v>
      </c>
      <c r="R27" s="414">
        <v>0</v>
      </c>
      <c r="S27" s="414">
        <v>0</v>
      </c>
      <c r="T27" s="414">
        <v>0</v>
      </c>
      <c r="U27" s="414">
        <v>0</v>
      </c>
      <c r="V27" s="414">
        <v>6927</v>
      </c>
      <c r="W27" s="414">
        <v>2508215</v>
      </c>
      <c r="X27" s="415">
        <v>20621</v>
      </c>
      <c r="Y27" s="416">
        <v>0.69412372980170978</v>
      </c>
      <c r="Z27" s="415">
        <v>179380290.51000002</v>
      </c>
      <c r="AA27" s="416">
        <v>5.0638405778434583</v>
      </c>
      <c r="AB27" s="1070"/>
      <c r="AC27" s="418" t="s">
        <v>1005</v>
      </c>
      <c r="AD27" s="414">
        <v>120</v>
      </c>
      <c r="AE27" s="414">
        <v>14012.7</v>
      </c>
      <c r="AF27" s="414">
        <v>70</v>
      </c>
      <c r="AG27" s="414">
        <v>6419.11</v>
      </c>
      <c r="AH27" s="414">
        <v>0</v>
      </c>
      <c r="AI27" s="414">
        <v>0</v>
      </c>
      <c r="AJ27" s="414">
        <v>0</v>
      </c>
      <c r="AK27" s="414">
        <v>0</v>
      </c>
      <c r="AL27" s="414">
        <v>190</v>
      </c>
      <c r="AM27" s="414">
        <v>20431.810000000001</v>
      </c>
      <c r="AN27" s="414">
        <v>0</v>
      </c>
      <c r="AO27" s="414">
        <v>0</v>
      </c>
      <c r="AP27" s="414">
        <v>0</v>
      </c>
      <c r="AQ27" s="414">
        <v>0</v>
      </c>
      <c r="AR27" s="414">
        <v>2</v>
      </c>
      <c r="AS27" s="414">
        <v>277</v>
      </c>
      <c r="AT27" s="414">
        <v>0</v>
      </c>
      <c r="AU27" s="414">
        <v>0</v>
      </c>
      <c r="AV27" s="414">
        <v>0</v>
      </c>
      <c r="AW27" s="414">
        <v>0</v>
      </c>
      <c r="AX27" s="414">
        <v>0</v>
      </c>
      <c r="AY27" s="414">
        <v>0</v>
      </c>
      <c r="AZ27" s="415">
        <v>192</v>
      </c>
      <c r="BA27" s="416">
        <v>0.16130522813768072</v>
      </c>
      <c r="BB27" s="415">
        <v>20708.810000000001</v>
      </c>
      <c r="BC27" s="416">
        <v>7.3889112518646513E-3</v>
      </c>
      <c r="BE27" s="418" t="s">
        <v>1005</v>
      </c>
      <c r="BF27" s="414">
        <v>0</v>
      </c>
      <c r="BG27" s="414">
        <v>0</v>
      </c>
      <c r="BH27" s="414">
        <v>0</v>
      </c>
      <c r="BI27" s="414">
        <v>0</v>
      </c>
      <c r="BJ27" s="414">
        <v>0</v>
      </c>
      <c r="BK27" s="414">
        <v>0</v>
      </c>
      <c r="BL27" s="414">
        <v>0</v>
      </c>
      <c r="BM27" s="414">
        <v>0</v>
      </c>
      <c r="BN27" s="414">
        <v>0</v>
      </c>
      <c r="BO27" s="414">
        <v>0</v>
      </c>
      <c r="BP27" s="414">
        <v>0</v>
      </c>
      <c r="BQ27" s="414">
        <v>0</v>
      </c>
      <c r="BR27" s="414">
        <v>0</v>
      </c>
      <c r="BS27" s="414">
        <v>0</v>
      </c>
      <c r="BT27" s="414">
        <v>0</v>
      </c>
      <c r="BU27" s="414">
        <v>0</v>
      </c>
      <c r="BV27" s="414">
        <v>0</v>
      </c>
      <c r="BW27" s="414">
        <v>0</v>
      </c>
      <c r="BX27" s="414">
        <v>0</v>
      </c>
      <c r="BY27" s="414">
        <v>0</v>
      </c>
      <c r="BZ27" s="414">
        <v>0</v>
      </c>
      <c r="CA27" s="414">
        <v>0</v>
      </c>
      <c r="CB27" s="415">
        <v>0</v>
      </c>
      <c r="CC27" s="416">
        <v>0</v>
      </c>
      <c r="CD27" s="415">
        <v>0</v>
      </c>
      <c r="CE27" s="416">
        <v>0</v>
      </c>
    </row>
    <row r="28" spans="1:83" s="417" customFormat="1" ht="63" customHeight="1" x14ac:dyDescent="0.2">
      <c r="A28" s="418" t="s">
        <v>173</v>
      </c>
      <c r="B28" s="414">
        <v>81908</v>
      </c>
      <c r="C28" s="414">
        <v>26354515.741</v>
      </c>
      <c r="D28" s="414">
        <v>230199</v>
      </c>
      <c r="E28" s="414">
        <v>46984752.089000002</v>
      </c>
      <c r="F28" s="414">
        <v>6497</v>
      </c>
      <c r="G28" s="414">
        <v>2386525</v>
      </c>
      <c r="H28" s="414">
        <v>0</v>
      </c>
      <c r="I28" s="414">
        <v>0</v>
      </c>
      <c r="J28" s="414">
        <v>318604</v>
      </c>
      <c r="K28" s="414">
        <v>75725792.829999998</v>
      </c>
      <c r="L28" s="414">
        <v>4900</v>
      </c>
      <c r="M28" s="414">
        <v>127471.85</v>
      </c>
      <c r="N28" s="414">
        <v>391</v>
      </c>
      <c r="O28" s="414">
        <v>194241278.73800001</v>
      </c>
      <c r="P28" s="414">
        <v>3405</v>
      </c>
      <c r="Q28" s="414">
        <v>1145669.5619999999</v>
      </c>
      <c r="R28" s="414">
        <v>152</v>
      </c>
      <c r="S28" s="414">
        <v>512005.20723</v>
      </c>
      <c r="T28" s="414">
        <v>13669</v>
      </c>
      <c r="U28" s="414">
        <v>10506929.727890002</v>
      </c>
      <c r="V28" s="414">
        <v>14134</v>
      </c>
      <c r="W28" s="414">
        <v>8969600</v>
      </c>
      <c r="X28" s="415">
        <v>355255</v>
      </c>
      <c r="Y28" s="416">
        <v>11.958242841312563</v>
      </c>
      <c r="Z28" s="415">
        <v>291228747.91512001</v>
      </c>
      <c r="AA28" s="416">
        <v>8.2212819866345068</v>
      </c>
      <c r="AB28" s="1070"/>
      <c r="AC28" s="418" t="s">
        <v>173</v>
      </c>
      <c r="AD28" s="414">
        <v>3365</v>
      </c>
      <c r="AE28" s="414">
        <v>1387181.345</v>
      </c>
      <c r="AF28" s="414">
        <v>11064</v>
      </c>
      <c r="AG28" s="414">
        <v>2908366.5109999999</v>
      </c>
      <c r="AH28" s="414">
        <v>252</v>
      </c>
      <c r="AI28" s="414">
        <v>156250</v>
      </c>
      <c r="AJ28" s="414">
        <v>0</v>
      </c>
      <c r="AK28" s="414">
        <v>0</v>
      </c>
      <c r="AL28" s="414">
        <v>14681</v>
      </c>
      <c r="AM28" s="414">
        <v>4451797.8559999997</v>
      </c>
      <c r="AN28" s="414">
        <v>130</v>
      </c>
      <c r="AO28" s="414">
        <v>25278.742999999999</v>
      </c>
      <c r="AP28" s="414">
        <v>27</v>
      </c>
      <c r="AQ28" s="414">
        <v>8224072.7990000006</v>
      </c>
      <c r="AR28" s="414">
        <v>341</v>
      </c>
      <c r="AS28" s="414">
        <v>140496.33099999998</v>
      </c>
      <c r="AT28" s="414">
        <v>3</v>
      </c>
      <c r="AU28" s="414">
        <v>22001.455670000003</v>
      </c>
      <c r="AV28" s="414">
        <v>1052</v>
      </c>
      <c r="AW28" s="414">
        <v>1404826.32907</v>
      </c>
      <c r="AX28" s="414">
        <v>403</v>
      </c>
      <c r="AY28" s="414">
        <v>205600</v>
      </c>
      <c r="AZ28" s="415">
        <v>16637</v>
      </c>
      <c r="BA28" s="416">
        <v>13.977266044409346</v>
      </c>
      <c r="BB28" s="415">
        <v>14474073.513739999</v>
      </c>
      <c r="BC28" s="416">
        <v>5.1643549120393493</v>
      </c>
      <c r="BE28" s="418" t="s">
        <v>173</v>
      </c>
      <c r="BF28" s="414">
        <v>0</v>
      </c>
      <c r="BG28" s="414">
        <v>0</v>
      </c>
      <c r="BH28" s="414">
        <v>0</v>
      </c>
      <c r="BI28" s="414">
        <v>0</v>
      </c>
      <c r="BJ28" s="414">
        <v>0</v>
      </c>
      <c r="BK28" s="414">
        <v>0</v>
      </c>
      <c r="BL28" s="414">
        <v>0</v>
      </c>
      <c r="BM28" s="414">
        <v>0</v>
      </c>
      <c r="BN28" s="414">
        <v>0</v>
      </c>
      <c r="BO28" s="414">
        <v>0</v>
      </c>
      <c r="BP28" s="414">
        <v>0</v>
      </c>
      <c r="BQ28" s="414">
        <v>0</v>
      </c>
      <c r="BR28" s="414">
        <v>0</v>
      </c>
      <c r="BS28" s="414">
        <v>13150396.26</v>
      </c>
      <c r="BT28" s="414">
        <v>0</v>
      </c>
      <c r="BU28" s="414">
        <v>0</v>
      </c>
      <c r="BV28" s="414">
        <v>0</v>
      </c>
      <c r="BW28" s="414">
        <v>0</v>
      </c>
      <c r="BX28" s="414">
        <v>0</v>
      </c>
      <c r="BY28" s="414">
        <v>0</v>
      </c>
      <c r="BZ28" s="414">
        <v>0</v>
      </c>
      <c r="CA28" s="414">
        <v>0</v>
      </c>
      <c r="CB28" s="415">
        <v>0</v>
      </c>
      <c r="CC28" s="416">
        <v>0</v>
      </c>
      <c r="CD28" s="415">
        <v>13150396.26</v>
      </c>
      <c r="CE28" s="416">
        <v>11.911119119737188</v>
      </c>
    </row>
    <row r="29" spans="1:83" s="417" customFormat="1" ht="63" customHeight="1" x14ac:dyDescent="0.2">
      <c r="A29" s="418" t="s">
        <v>174</v>
      </c>
      <c r="B29" s="414">
        <v>15226</v>
      </c>
      <c r="C29" s="414">
        <v>5260920.8909999998</v>
      </c>
      <c r="D29" s="414">
        <v>15377</v>
      </c>
      <c r="E29" s="414">
        <v>5440902.7819999997</v>
      </c>
      <c r="F29" s="414">
        <v>25173</v>
      </c>
      <c r="G29" s="414">
        <v>20571836.612</v>
      </c>
      <c r="H29" s="414">
        <v>0</v>
      </c>
      <c r="I29" s="414">
        <v>0</v>
      </c>
      <c r="J29" s="414">
        <v>55776</v>
      </c>
      <c r="K29" s="414">
        <v>31273660.285</v>
      </c>
      <c r="L29" s="414">
        <v>0</v>
      </c>
      <c r="M29" s="414">
        <v>0</v>
      </c>
      <c r="N29" s="414">
        <v>250</v>
      </c>
      <c r="O29" s="414">
        <v>13861441.91</v>
      </c>
      <c r="P29" s="414">
        <v>506</v>
      </c>
      <c r="Q29" s="414">
        <v>232872.23800000001</v>
      </c>
      <c r="R29" s="414">
        <v>13</v>
      </c>
      <c r="S29" s="414">
        <v>86167.434999999998</v>
      </c>
      <c r="T29" s="414">
        <v>0</v>
      </c>
      <c r="U29" s="414">
        <v>0</v>
      </c>
      <c r="V29" s="414">
        <v>9881</v>
      </c>
      <c r="W29" s="414">
        <v>5213600</v>
      </c>
      <c r="X29" s="415">
        <v>66426</v>
      </c>
      <c r="Y29" s="416">
        <v>2.2359663874597921</v>
      </c>
      <c r="Z29" s="415">
        <v>50667741.868000001</v>
      </c>
      <c r="AA29" s="416">
        <v>1.4303319864707933</v>
      </c>
      <c r="AB29" s="1070"/>
      <c r="AC29" s="418" t="s">
        <v>174</v>
      </c>
      <c r="AD29" s="414">
        <v>423</v>
      </c>
      <c r="AE29" s="414">
        <v>103645.156</v>
      </c>
      <c r="AF29" s="414">
        <v>147</v>
      </c>
      <c r="AG29" s="414">
        <v>60356.542999999998</v>
      </c>
      <c r="AH29" s="414">
        <v>189</v>
      </c>
      <c r="AI29" s="414">
        <v>136009.44</v>
      </c>
      <c r="AJ29" s="414">
        <v>0</v>
      </c>
      <c r="AK29" s="414">
        <v>0</v>
      </c>
      <c r="AL29" s="414">
        <v>759</v>
      </c>
      <c r="AM29" s="414">
        <v>300011.13899999997</v>
      </c>
      <c r="AN29" s="414">
        <v>0</v>
      </c>
      <c r="AO29" s="414">
        <v>0</v>
      </c>
      <c r="AP29" s="414">
        <v>1175</v>
      </c>
      <c r="AQ29" s="414">
        <v>62690796.207000002</v>
      </c>
      <c r="AR29" s="414">
        <v>10</v>
      </c>
      <c r="AS29" s="414">
        <v>5680.5169999999998</v>
      </c>
      <c r="AT29" s="414">
        <v>0</v>
      </c>
      <c r="AU29" s="414">
        <v>0</v>
      </c>
      <c r="AV29" s="414">
        <v>0</v>
      </c>
      <c r="AW29" s="414">
        <v>0</v>
      </c>
      <c r="AX29" s="414">
        <v>10</v>
      </c>
      <c r="AY29" s="414">
        <v>3100</v>
      </c>
      <c r="AZ29" s="415">
        <v>1954</v>
      </c>
      <c r="BA29" s="416">
        <v>1.6416167488595215</v>
      </c>
      <c r="BB29" s="415">
        <v>62999587.862999998</v>
      </c>
      <c r="BC29" s="416">
        <v>22.478276811837876</v>
      </c>
      <c r="BE29" s="418" t="s">
        <v>174</v>
      </c>
      <c r="BF29" s="414">
        <v>0</v>
      </c>
      <c r="BG29" s="414">
        <v>0</v>
      </c>
      <c r="BH29" s="414">
        <v>1</v>
      </c>
      <c r="BI29" s="414">
        <v>100</v>
      </c>
      <c r="BJ29" s="414">
        <v>0</v>
      </c>
      <c r="BK29" s="414">
        <v>0</v>
      </c>
      <c r="BL29" s="414">
        <v>0</v>
      </c>
      <c r="BM29" s="414">
        <v>0</v>
      </c>
      <c r="BN29" s="414">
        <v>1</v>
      </c>
      <c r="BO29" s="414">
        <v>100</v>
      </c>
      <c r="BP29" s="414"/>
      <c r="BQ29" s="414"/>
      <c r="BR29" s="414"/>
      <c r="BS29" s="414"/>
      <c r="BT29" s="414"/>
      <c r="BU29" s="414"/>
      <c r="BV29" s="414"/>
      <c r="BW29" s="414"/>
      <c r="BX29" s="414"/>
      <c r="BY29" s="414"/>
      <c r="BZ29" s="414"/>
      <c r="CA29" s="414"/>
      <c r="CB29" s="415">
        <v>1</v>
      </c>
      <c r="CC29" s="416">
        <v>1.520403819254394E-4</v>
      </c>
      <c r="CD29" s="415">
        <v>100</v>
      </c>
      <c r="CE29" s="416">
        <v>9.0576123215143256E-5</v>
      </c>
    </row>
    <row r="30" spans="1:83" s="417" customFormat="1" ht="63" customHeight="1" x14ac:dyDescent="0.2">
      <c r="A30" s="420" t="s">
        <v>696</v>
      </c>
      <c r="B30" s="414">
        <v>9209</v>
      </c>
      <c r="C30" s="414">
        <v>3963418.4610000001</v>
      </c>
      <c r="D30" s="414">
        <v>6015</v>
      </c>
      <c r="E30" s="414">
        <v>2909398.7930000001</v>
      </c>
      <c r="F30" s="414">
        <v>344</v>
      </c>
      <c r="G30" s="414">
        <v>281131.39399999997</v>
      </c>
      <c r="H30" s="414">
        <v>32309</v>
      </c>
      <c r="I30" s="414">
        <v>15879957.452</v>
      </c>
      <c r="J30" s="414">
        <v>47877</v>
      </c>
      <c r="K30" s="414">
        <v>23033906.100000001</v>
      </c>
      <c r="L30" s="414">
        <v>0</v>
      </c>
      <c r="M30" s="414">
        <v>0</v>
      </c>
      <c r="N30" s="414">
        <v>1710</v>
      </c>
      <c r="O30" s="414">
        <v>911026.97900000005</v>
      </c>
      <c r="P30" s="414">
        <v>0</v>
      </c>
      <c r="Q30" s="414">
        <v>0</v>
      </c>
      <c r="R30" s="414">
        <v>0</v>
      </c>
      <c r="S30" s="414">
        <v>0</v>
      </c>
      <c r="T30" s="414">
        <v>1455</v>
      </c>
      <c r="U30" s="414">
        <v>524900</v>
      </c>
      <c r="V30" s="414">
        <v>35474</v>
      </c>
      <c r="W30" s="414">
        <v>17315884.430999998</v>
      </c>
      <c r="X30" s="415">
        <v>86516</v>
      </c>
      <c r="Y30" s="416">
        <v>2.912216119854746</v>
      </c>
      <c r="Z30" s="415">
        <v>41785717.509999998</v>
      </c>
      <c r="AA30" s="416">
        <v>1.1795956584742286</v>
      </c>
      <c r="AB30" s="1070"/>
      <c r="AC30" s="420" t="s">
        <v>696</v>
      </c>
      <c r="AD30" s="414">
        <v>423</v>
      </c>
      <c r="AE30" s="414">
        <v>154337.981</v>
      </c>
      <c r="AF30" s="414">
        <v>191</v>
      </c>
      <c r="AG30" s="414">
        <v>79830.832999999999</v>
      </c>
      <c r="AH30" s="414">
        <v>0</v>
      </c>
      <c r="AI30" s="414">
        <v>0</v>
      </c>
      <c r="AJ30" s="414">
        <v>1603</v>
      </c>
      <c r="AK30" s="414">
        <v>627586.59499999997</v>
      </c>
      <c r="AL30" s="414">
        <v>2217</v>
      </c>
      <c r="AM30" s="414">
        <v>861755.40899999999</v>
      </c>
      <c r="AN30" s="414">
        <v>0</v>
      </c>
      <c r="AO30" s="414">
        <v>0</v>
      </c>
      <c r="AP30" s="414">
        <v>12</v>
      </c>
      <c r="AQ30" s="414">
        <v>30373.968000000001</v>
      </c>
      <c r="AR30" s="414">
        <v>0</v>
      </c>
      <c r="AS30" s="414">
        <v>0</v>
      </c>
      <c r="AT30" s="414">
        <v>0</v>
      </c>
      <c r="AU30" s="414">
        <v>0</v>
      </c>
      <c r="AV30" s="414">
        <v>2725</v>
      </c>
      <c r="AW30" s="414">
        <v>1440150</v>
      </c>
      <c r="AX30" s="414">
        <v>4340</v>
      </c>
      <c r="AY30" s="414">
        <v>2098110.5630000001</v>
      </c>
      <c r="AZ30" s="415">
        <v>9294</v>
      </c>
      <c r="BA30" s="416">
        <v>7.8081811995396082</v>
      </c>
      <c r="BB30" s="415">
        <v>4430389.9399999995</v>
      </c>
      <c r="BC30" s="416">
        <v>1.5807648086883768</v>
      </c>
      <c r="BE30" s="420" t="s">
        <v>696</v>
      </c>
      <c r="BF30" s="414">
        <v>2</v>
      </c>
      <c r="BG30" s="414">
        <v>400</v>
      </c>
      <c r="BH30" s="414">
        <v>0</v>
      </c>
      <c r="BI30" s="414">
        <v>0</v>
      </c>
      <c r="BJ30" s="414">
        <v>0</v>
      </c>
      <c r="BK30" s="414">
        <v>0</v>
      </c>
      <c r="BL30" s="414">
        <v>2</v>
      </c>
      <c r="BM30" s="414">
        <v>475</v>
      </c>
      <c r="BN30" s="414">
        <v>4</v>
      </c>
      <c r="BO30" s="414">
        <v>875</v>
      </c>
      <c r="BP30" s="414">
        <v>0</v>
      </c>
      <c r="BQ30" s="414">
        <v>0</v>
      </c>
      <c r="BR30" s="414">
        <v>28</v>
      </c>
      <c r="BS30" s="414">
        <v>11662878.919</v>
      </c>
      <c r="BT30" s="414">
        <v>0</v>
      </c>
      <c r="BU30" s="414">
        <v>0</v>
      </c>
      <c r="BV30" s="414">
        <v>0</v>
      </c>
      <c r="BW30" s="414">
        <v>0</v>
      </c>
      <c r="BX30" s="414">
        <v>0</v>
      </c>
      <c r="BY30" s="414">
        <v>0</v>
      </c>
      <c r="BZ30" s="414">
        <v>1</v>
      </c>
      <c r="CA30" s="414">
        <v>3000</v>
      </c>
      <c r="CB30" s="415">
        <v>33</v>
      </c>
      <c r="CC30" s="416">
        <v>5.0173326035394998E-3</v>
      </c>
      <c r="CD30" s="415">
        <v>11666753.919</v>
      </c>
      <c r="CE30" s="416">
        <v>10.567293404880992</v>
      </c>
    </row>
    <row r="31" spans="1:83" s="421" customFormat="1" ht="74.25" customHeight="1" x14ac:dyDescent="0.2">
      <c r="A31" s="409" t="s">
        <v>250</v>
      </c>
      <c r="B31" s="410">
        <v>962611</v>
      </c>
      <c r="C31" s="410">
        <v>322347240.38524985</v>
      </c>
      <c r="D31" s="410">
        <v>727838</v>
      </c>
      <c r="E31" s="410">
        <v>185554013.1285902</v>
      </c>
      <c r="F31" s="410">
        <v>243231</v>
      </c>
      <c r="G31" s="410">
        <v>142110760.54754987</v>
      </c>
      <c r="H31" s="410">
        <v>32966</v>
      </c>
      <c r="I31" s="410">
        <v>16303649.452</v>
      </c>
      <c r="J31" s="410">
        <v>1966646</v>
      </c>
      <c r="K31" s="410">
        <v>666315663.51339006</v>
      </c>
      <c r="L31" s="410">
        <v>20862</v>
      </c>
      <c r="M31" s="410">
        <v>3045350</v>
      </c>
      <c r="N31" s="410">
        <v>414001</v>
      </c>
      <c r="O31" s="410">
        <v>2044650003.4531038</v>
      </c>
      <c r="P31" s="410">
        <v>31083</v>
      </c>
      <c r="Q31" s="410">
        <v>6747972.302029999</v>
      </c>
      <c r="R31" s="410">
        <v>96319</v>
      </c>
      <c r="S31" s="410">
        <v>275608559.13240993</v>
      </c>
      <c r="T31" s="410">
        <v>17022</v>
      </c>
      <c r="U31" s="410">
        <v>13274897.874890001</v>
      </c>
      <c r="V31" s="410">
        <v>424863</v>
      </c>
      <c r="W31" s="410">
        <v>532733893.43099999</v>
      </c>
      <c r="X31" s="664">
        <v>2970796</v>
      </c>
      <c r="Y31" s="412">
        <v>100</v>
      </c>
      <c r="Z31" s="411">
        <v>3542376339.7068248</v>
      </c>
      <c r="AA31" s="412">
        <v>100</v>
      </c>
      <c r="AB31" s="1072"/>
      <c r="AC31" s="409" t="s">
        <v>250</v>
      </c>
      <c r="AD31" s="410">
        <v>66188</v>
      </c>
      <c r="AE31" s="410">
        <v>16531312.238380002</v>
      </c>
      <c r="AF31" s="410">
        <v>19224</v>
      </c>
      <c r="AG31" s="410">
        <v>5499281.0734299999</v>
      </c>
      <c r="AH31" s="410">
        <v>2789</v>
      </c>
      <c r="AI31" s="410">
        <v>1738232.1662699999</v>
      </c>
      <c r="AJ31" s="410">
        <v>1607</v>
      </c>
      <c r="AK31" s="410">
        <v>629886.59499999997</v>
      </c>
      <c r="AL31" s="410">
        <v>89808</v>
      </c>
      <c r="AM31" s="410">
        <v>24398712.073079996</v>
      </c>
      <c r="AN31" s="410">
        <v>327</v>
      </c>
      <c r="AO31" s="410">
        <v>51322.945999999996</v>
      </c>
      <c r="AP31" s="410">
        <v>5120</v>
      </c>
      <c r="AQ31" s="410">
        <v>202886334.52904212</v>
      </c>
      <c r="AR31" s="410">
        <v>699</v>
      </c>
      <c r="AS31" s="410">
        <v>203703.65090999997</v>
      </c>
      <c r="AT31" s="410">
        <v>3286</v>
      </c>
      <c r="AU31" s="410">
        <v>10728869.62895</v>
      </c>
      <c r="AV31" s="410">
        <v>3852</v>
      </c>
      <c r="AW31" s="410">
        <v>2904100.32907</v>
      </c>
      <c r="AX31" s="410">
        <v>15937</v>
      </c>
      <c r="AY31" s="410">
        <v>39095717.612999998</v>
      </c>
      <c r="AZ31" s="411">
        <v>119029</v>
      </c>
      <c r="BA31" s="412">
        <v>100</v>
      </c>
      <c r="BB31" s="411">
        <v>280268760.77005213</v>
      </c>
      <c r="BC31" s="412">
        <v>100</v>
      </c>
      <c r="BD31" s="1072"/>
      <c r="BE31" s="409" t="s">
        <v>250</v>
      </c>
      <c r="BF31" s="410">
        <v>154</v>
      </c>
      <c r="BG31" s="410">
        <v>375632.90998999996</v>
      </c>
      <c r="BH31" s="410">
        <v>83</v>
      </c>
      <c r="BI31" s="410">
        <v>14448151.5210899</v>
      </c>
      <c r="BJ31" s="410">
        <v>96363</v>
      </c>
      <c r="BK31" s="410">
        <v>16217280.182490001</v>
      </c>
      <c r="BL31" s="410">
        <v>20405</v>
      </c>
      <c r="BM31" s="410">
        <v>3037879.5870000003</v>
      </c>
      <c r="BN31" s="410">
        <v>117005</v>
      </c>
      <c r="BO31" s="410">
        <v>34078944.200569898</v>
      </c>
      <c r="BP31" s="410">
        <v>3</v>
      </c>
      <c r="BQ31" s="410">
        <v>365891.516</v>
      </c>
      <c r="BR31" s="410">
        <v>539859</v>
      </c>
      <c r="BS31" s="410">
        <v>69962642.101611197</v>
      </c>
      <c r="BT31" s="410">
        <v>755</v>
      </c>
      <c r="BU31" s="410">
        <v>4114793.4554999992</v>
      </c>
      <c r="BV31" s="410">
        <v>6</v>
      </c>
      <c r="BW31" s="410">
        <v>56044.326860000001</v>
      </c>
      <c r="BX31" s="410">
        <v>0</v>
      </c>
      <c r="BY31" s="410">
        <v>330</v>
      </c>
      <c r="BZ31" s="410">
        <v>92</v>
      </c>
      <c r="CA31" s="410">
        <v>1825726.38</v>
      </c>
      <c r="CB31" s="411">
        <v>657720</v>
      </c>
      <c r="CC31" s="1073">
        <v>100</v>
      </c>
      <c r="CD31" s="411">
        <v>110404371.98054111</v>
      </c>
      <c r="CE31" s="1073">
        <v>100</v>
      </c>
    </row>
  </sheetData>
  <mergeCells count="54">
    <mergeCell ref="V4:W5"/>
    <mergeCell ref="X4:AA5"/>
    <mergeCell ref="B5:K5"/>
    <mergeCell ref="L5:M5"/>
    <mergeCell ref="A4:A8"/>
    <mergeCell ref="B4:O4"/>
    <mergeCell ref="P4:Q5"/>
    <mergeCell ref="R4:S5"/>
    <mergeCell ref="T4:U5"/>
    <mergeCell ref="N5:O5"/>
    <mergeCell ref="B6:C6"/>
    <mergeCell ref="D6:E6"/>
    <mergeCell ref="F6:G6"/>
    <mergeCell ref="H6:I6"/>
    <mergeCell ref="J6:K6"/>
    <mergeCell ref="Y6:Y7"/>
    <mergeCell ref="AA6:AA7"/>
    <mergeCell ref="BA3:BC3"/>
    <mergeCell ref="AC4:AC8"/>
    <mergeCell ref="AD4:AQ4"/>
    <mergeCell ref="AR4:AS5"/>
    <mergeCell ref="AT4:AU5"/>
    <mergeCell ref="AV4:AW5"/>
    <mergeCell ref="AX4:AY5"/>
    <mergeCell ref="AZ4:BC5"/>
    <mergeCell ref="Y3:AA3"/>
    <mergeCell ref="AD5:AM5"/>
    <mergeCell ref="AN5:AO5"/>
    <mergeCell ref="AP5:AQ5"/>
    <mergeCell ref="AD6:AE6"/>
    <mergeCell ref="AF6:AG6"/>
    <mergeCell ref="AH6:AI6"/>
    <mergeCell ref="AJ6:AK6"/>
    <mergeCell ref="AL6:AM6"/>
    <mergeCell ref="BA6:BA7"/>
    <mergeCell ref="BC6:BC7"/>
    <mergeCell ref="CC3:CE3"/>
    <mergeCell ref="BE4:BE8"/>
    <mergeCell ref="BF4:BS4"/>
    <mergeCell ref="BT4:BU5"/>
    <mergeCell ref="BV4:BW5"/>
    <mergeCell ref="BX4:BY5"/>
    <mergeCell ref="BZ4:CA5"/>
    <mergeCell ref="CB4:CE5"/>
    <mergeCell ref="CC6:CC7"/>
    <mergeCell ref="CE6:CE7"/>
    <mergeCell ref="BF5:BO5"/>
    <mergeCell ref="BP5:BQ5"/>
    <mergeCell ref="BR5:BS5"/>
    <mergeCell ref="BF6:BG6"/>
    <mergeCell ref="BH6:BI6"/>
    <mergeCell ref="BJ6:BK6"/>
    <mergeCell ref="BL6:BM6"/>
    <mergeCell ref="BN6:BO6"/>
  </mergeCells>
  <printOptions horizontalCentered="1"/>
  <pageMargins left="0.16" right="0.16" top="0.55000000000000004" bottom="0.63" header="0.3" footer="0.3"/>
  <pageSetup paperSize="9" scale="23" fitToWidth="0" fitToHeight="0" orientation="landscape" r:id="rId1"/>
  <headerFooter alignWithMargins="0">
    <oddFooter xml:space="preserve">&amp;C&amp;18 10
</oddFooter>
  </headerFooter>
  <colBreaks count="2" manualBreakCount="2">
    <brk id="27" max="1048575" man="1"/>
    <brk id="5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  <pageSetUpPr fitToPage="1"/>
  </sheetPr>
  <dimension ref="B1:V45"/>
  <sheetViews>
    <sheetView view="pageBreakPreview" zoomScale="70" zoomScaleNormal="100" zoomScaleSheetLayoutView="70" workbookViewId="0">
      <selection activeCell="I54" sqref="I54"/>
    </sheetView>
  </sheetViews>
  <sheetFormatPr defaultColWidth="9" defaultRowHeight="21" x14ac:dyDescent="0.35"/>
  <cols>
    <col min="1" max="1" width="14.75" style="48" customWidth="1"/>
    <col min="2" max="3" width="10.625" style="48" customWidth="1"/>
    <col min="4" max="4" width="17.625" style="48" customWidth="1"/>
    <col min="5" max="5" width="12.125" style="48" customWidth="1"/>
    <col min="6" max="6" width="19.875" style="48" customWidth="1"/>
    <col min="7" max="7" width="12.125" style="48" customWidth="1"/>
    <col min="8" max="8" width="37.25" style="48" customWidth="1"/>
    <col min="9" max="9" width="21.625" style="48" hidden="1" customWidth="1"/>
    <col min="10" max="10" width="7.75" style="48" customWidth="1"/>
    <col min="11" max="12" width="7.25" style="48" customWidth="1"/>
    <col min="13" max="13" width="14.75" style="48" customWidth="1"/>
    <col min="14" max="14" width="9.125" style="48" customWidth="1"/>
    <col min="15" max="15" width="18.375" style="48" customWidth="1"/>
    <col min="16" max="16" width="9.125" style="48" customWidth="1"/>
    <col min="17" max="17" width="26.25" style="48" customWidth="1"/>
    <col min="18" max="18" width="18.125" style="48" hidden="1" customWidth="1"/>
    <col min="19" max="19" width="7.625" style="48" hidden="1" customWidth="1"/>
    <col min="20" max="20" width="22.625" style="48" customWidth="1"/>
    <col min="21" max="21" width="11.75" style="48" customWidth="1"/>
    <col min="22" max="22" width="10.375" style="48" bestFit="1" customWidth="1"/>
    <col min="23" max="16384" width="9" style="48"/>
  </cols>
  <sheetData>
    <row r="1" spans="2:21" s="51" customFormat="1" ht="28.5" x14ac:dyDescent="0.45">
      <c r="B1" s="94" t="s">
        <v>754</v>
      </c>
      <c r="C1" s="95"/>
      <c r="K1" s="94" t="s">
        <v>756</v>
      </c>
      <c r="L1" s="95"/>
    </row>
    <row r="2" spans="2:21" s="51" customFormat="1" ht="28.5" x14ac:dyDescent="0.45">
      <c r="B2" s="95" t="s">
        <v>755</v>
      </c>
      <c r="C2" s="95"/>
      <c r="K2" s="95" t="s">
        <v>757</v>
      </c>
      <c r="L2" s="95"/>
    </row>
    <row r="3" spans="2:21" x14ac:dyDescent="0.35">
      <c r="B3" s="96"/>
      <c r="C3" s="97"/>
      <c r="H3" s="98" t="s">
        <v>249</v>
      </c>
      <c r="K3" s="217" t="s">
        <v>320</v>
      </c>
      <c r="L3" s="97"/>
      <c r="S3" s="97" t="s">
        <v>249</v>
      </c>
      <c r="T3" s="97"/>
      <c r="U3" s="218" t="s">
        <v>249</v>
      </c>
    </row>
    <row r="4" spans="2:21" ht="105" customHeight="1" x14ac:dyDescent="0.35">
      <c r="B4" s="1537" t="s">
        <v>423</v>
      </c>
      <c r="C4" s="1538"/>
      <c r="D4" s="213" t="s">
        <v>321</v>
      </c>
      <c r="E4" s="215" t="s">
        <v>382</v>
      </c>
      <c r="F4" s="216" t="s">
        <v>497</v>
      </c>
      <c r="G4" s="215" t="s">
        <v>382</v>
      </c>
      <c r="H4" s="215" t="s">
        <v>496</v>
      </c>
      <c r="I4" s="219" t="s">
        <v>275</v>
      </c>
      <c r="J4" s="220"/>
      <c r="K4" s="1537" t="s">
        <v>423</v>
      </c>
      <c r="L4" s="1538"/>
      <c r="M4" s="213" t="s">
        <v>321</v>
      </c>
      <c r="N4" s="215" t="s">
        <v>382</v>
      </c>
      <c r="O4" s="216" t="s">
        <v>497</v>
      </c>
      <c r="P4" s="215" t="s">
        <v>382</v>
      </c>
      <c r="Q4" s="215" t="s">
        <v>496</v>
      </c>
      <c r="R4" s="215" t="s">
        <v>276</v>
      </c>
      <c r="S4" s="215" t="s">
        <v>274</v>
      </c>
      <c r="T4" s="215" t="s">
        <v>515</v>
      </c>
      <c r="U4" s="215" t="s">
        <v>277</v>
      </c>
    </row>
    <row r="5" spans="2:21" hidden="1" x14ac:dyDescent="0.35">
      <c r="B5" s="99">
        <v>2527</v>
      </c>
      <c r="C5" s="100" t="s">
        <v>278</v>
      </c>
      <c r="D5" s="101">
        <v>390438</v>
      </c>
      <c r="E5" s="102"/>
      <c r="F5" s="101">
        <v>29841.991000000002</v>
      </c>
      <c r="G5" s="102"/>
      <c r="H5" s="103">
        <v>7.6432086528462909E-2</v>
      </c>
      <c r="I5" s="221">
        <v>1577.67</v>
      </c>
      <c r="J5" s="223"/>
      <c r="K5" s="99">
        <v>2527</v>
      </c>
      <c r="L5" s="100" t="s">
        <v>278</v>
      </c>
      <c r="M5" s="221">
        <v>1836674</v>
      </c>
      <c r="N5" s="102"/>
      <c r="O5" s="224">
        <v>95980.542000000001</v>
      </c>
      <c r="P5" s="222"/>
      <c r="Q5" s="225">
        <v>5.2257799696625529E-2</v>
      </c>
      <c r="R5" s="226">
        <v>13356.041999999999</v>
      </c>
      <c r="S5" s="222"/>
      <c r="T5" s="227">
        <v>50.58</v>
      </c>
      <c r="U5" s="228">
        <v>3.6312257809410835</v>
      </c>
    </row>
    <row r="6" spans="2:21" hidden="1" x14ac:dyDescent="0.35">
      <c r="B6" s="104">
        <v>2528</v>
      </c>
      <c r="C6" s="105" t="s">
        <v>279</v>
      </c>
      <c r="D6" s="106">
        <v>338570</v>
      </c>
      <c r="E6" s="107">
        <v>-13.284567588195822</v>
      </c>
      <c r="F6" s="106">
        <v>29641.132000000001</v>
      </c>
      <c r="G6" s="107">
        <v>-0.67307506392586325</v>
      </c>
      <c r="H6" s="107">
        <v>8.7548016658298144E-2</v>
      </c>
      <c r="I6" s="229">
        <v>15600.69</v>
      </c>
      <c r="J6" s="231"/>
      <c r="K6" s="104">
        <v>2528</v>
      </c>
      <c r="L6" s="105" t="s">
        <v>279</v>
      </c>
      <c r="M6" s="229">
        <v>1832928</v>
      </c>
      <c r="N6" s="107">
        <v>-0.20395562848932364</v>
      </c>
      <c r="O6" s="232">
        <v>108282.251</v>
      </c>
      <c r="P6" s="230">
        <v>12.8168780292989</v>
      </c>
      <c r="Q6" s="230">
        <v>5.9076107190244247E-2</v>
      </c>
      <c r="R6" s="233">
        <v>15933.536</v>
      </c>
      <c r="S6" s="230">
        <v>19.298337037274969</v>
      </c>
      <c r="T6" s="234">
        <v>51.79</v>
      </c>
      <c r="U6" s="228">
        <v>3.5391542768874298</v>
      </c>
    </row>
    <row r="7" spans="2:21" hidden="1" x14ac:dyDescent="0.35">
      <c r="B7" s="108">
        <v>2529</v>
      </c>
      <c r="C7" s="109" t="s">
        <v>280</v>
      </c>
      <c r="D7" s="110">
        <v>467182</v>
      </c>
      <c r="E7" s="35">
        <v>37.986826948636917</v>
      </c>
      <c r="F7" s="111">
        <v>37477.896999999997</v>
      </c>
      <c r="G7" s="35">
        <v>26.438818193583142</v>
      </c>
      <c r="H7" s="112">
        <v>8.0221192169218844E-2</v>
      </c>
      <c r="I7" s="235">
        <v>1829.1369999999999</v>
      </c>
      <c r="J7" s="236"/>
      <c r="K7" s="108">
        <v>2529</v>
      </c>
      <c r="L7" s="109" t="s">
        <v>280</v>
      </c>
      <c r="M7" s="237">
        <v>2031937</v>
      </c>
      <c r="N7" s="35">
        <v>10.857436844218649</v>
      </c>
      <c r="O7" s="232">
        <v>128431.95600000001</v>
      </c>
      <c r="P7" s="228">
        <v>18.608502145009897</v>
      </c>
      <c r="Q7" s="238">
        <v>6.3206662411285391E-2</v>
      </c>
      <c r="R7" s="233">
        <v>17464.151999999998</v>
      </c>
      <c r="S7" s="228">
        <v>9.6062543806974041</v>
      </c>
      <c r="T7" s="234">
        <v>52.97</v>
      </c>
      <c r="U7" s="228">
        <v>3.8360147253162169</v>
      </c>
    </row>
    <row r="8" spans="2:21" hidden="1" x14ac:dyDescent="0.35">
      <c r="B8" s="104">
        <v>2530</v>
      </c>
      <c r="C8" s="105" t="s">
        <v>281</v>
      </c>
      <c r="D8" s="110">
        <v>606990</v>
      </c>
      <c r="E8" s="35">
        <v>29.925810497835961</v>
      </c>
      <c r="F8" s="111">
        <v>54795.853999999999</v>
      </c>
      <c r="G8" s="35">
        <v>46.208454545888749</v>
      </c>
      <c r="H8" s="112">
        <v>9.0274722812566932E-2</v>
      </c>
      <c r="I8" s="235">
        <v>2614.8870000000002</v>
      </c>
      <c r="J8" s="236"/>
      <c r="K8" s="104">
        <v>2530</v>
      </c>
      <c r="L8" s="105" t="s">
        <v>281</v>
      </c>
      <c r="M8" s="237">
        <v>2282690</v>
      </c>
      <c r="N8" s="35">
        <v>12.340589299766675</v>
      </c>
      <c r="O8" s="232">
        <v>161911.67199999999</v>
      </c>
      <c r="P8" s="228">
        <v>26.068057392196057</v>
      </c>
      <c r="Q8" s="238">
        <v>7.0930206028851916E-2</v>
      </c>
      <c r="R8" s="233">
        <v>20468.955999999998</v>
      </c>
      <c r="S8" s="228">
        <v>17.205553410208527</v>
      </c>
      <c r="T8" s="234">
        <v>53.87</v>
      </c>
      <c r="U8" s="228">
        <v>4.2374048635604229</v>
      </c>
    </row>
    <row r="9" spans="2:21" hidden="1" x14ac:dyDescent="0.35">
      <c r="B9" s="113">
        <v>2531</v>
      </c>
      <c r="C9" s="114" t="s">
        <v>282</v>
      </c>
      <c r="D9" s="110">
        <v>732538</v>
      </c>
      <c r="E9" s="35">
        <v>20.683701543682762</v>
      </c>
      <c r="F9" s="111">
        <v>66875.141000000003</v>
      </c>
      <c r="G9" s="35">
        <v>22.044162319287889</v>
      </c>
      <c r="H9" s="112">
        <v>9.1292384831913168E-2</v>
      </c>
      <c r="I9" s="235">
        <v>3523.902</v>
      </c>
      <c r="J9" s="236"/>
      <c r="K9" s="113">
        <v>2531</v>
      </c>
      <c r="L9" s="114" t="s">
        <v>282</v>
      </c>
      <c r="M9" s="237">
        <v>2601347</v>
      </c>
      <c r="N9" s="35">
        <v>13.959714196846702</v>
      </c>
      <c r="O9" s="232">
        <v>205763.815</v>
      </c>
      <c r="P9" s="228">
        <v>27.083991202314316</v>
      </c>
      <c r="Q9" s="238">
        <v>7.9098949505775284E-2</v>
      </c>
      <c r="R9" s="233">
        <v>24233.726999999999</v>
      </c>
      <c r="S9" s="228">
        <v>18.392589245880451</v>
      </c>
      <c r="T9" s="234">
        <v>54.96</v>
      </c>
      <c r="U9" s="228">
        <v>4.7331641193595342</v>
      </c>
    </row>
    <row r="10" spans="2:21" hidden="1" x14ac:dyDescent="0.35">
      <c r="B10" s="115">
        <v>2532</v>
      </c>
      <c r="C10" s="116" t="s">
        <v>283</v>
      </c>
      <c r="D10" s="110">
        <v>870642</v>
      </c>
      <c r="E10" s="35">
        <v>18.852810366151655</v>
      </c>
      <c r="F10" s="111">
        <v>86917.665999999997</v>
      </c>
      <c r="G10" s="35">
        <v>29.970067651894738</v>
      </c>
      <c r="H10" s="112">
        <v>9.983169431293229E-2</v>
      </c>
      <c r="I10" s="235">
        <v>4852.8450000000003</v>
      </c>
      <c r="J10" s="236"/>
      <c r="K10" s="115">
        <v>2532</v>
      </c>
      <c r="L10" s="116" t="s">
        <v>283</v>
      </c>
      <c r="M10" s="237">
        <v>3010721</v>
      </c>
      <c r="N10" s="112">
        <v>15.73700086916509</v>
      </c>
      <c r="O10" s="232">
        <v>269848.098</v>
      </c>
      <c r="P10" s="238">
        <v>31.144583414727219</v>
      </c>
      <c r="Q10" s="238">
        <v>8.9629061610159155E-2</v>
      </c>
      <c r="R10" s="233">
        <v>29970.775000000001</v>
      </c>
      <c r="S10" s="238">
        <v>23.673816247909382</v>
      </c>
      <c r="T10" s="238">
        <v>55.89</v>
      </c>
      <c r="U10" s="238">
        <v>5.3868688495258548</v>
      </c>
    </row>
    <row r="11" spans="2:21" hidden="1" x14ac:dyDescent="0.35">
      <c r="B11" s="113">
        <v>2533</v>
      </c>
      <c r="C11" s="114" t="s">
        <v>284</v>
      </c>
      <c r="D11" s="110">
        <v>1042520</v>
      </c>
      <c r="E11" s="35">
        <v>19.7415240707432</v>
      </c>
      <c r="F11" s="111">
        <v>111730.164</v>
      </c>
      <c r="G11" s="35">
        <v>28.547128727547754</v>
      </c>
      <c r="H11" s="112">
        <v>0.10717316118635614</v>
      </c>
      <c r="I11" s="235">
        <v>6642.2820000000002</v>
      </c>
      <c r="J11" s="236"/>
      <c r="K11" s="113">
        <v>2533</v>
      </c>
      <c r="L11" s="114" t="s">
        <v>284</v>
      </c>
      <c r="M11" s="237">
        <v>3587375</v>
      </c>
      <c r="N11" s="112">
        <v>19.153352303318705</v>
      </c>
      <c r="O11" s="232">
        <v>350710.81300000002</v>
      </c>
      <c r="P11" s="238">
        <v>29.966012582382561</v>
      </c>
      <c r="Q11" s="238">
        <v>9.7762517997142764E-2</v>
      </c>
      <c r="R11" s="233">
        <v>36759.006000000001</v>
      </c>
      <c r="S11" s="238">
        <v>22.649501055611672</v>
      </c>
      <c r="T11" s="238">
        <v>55.84</v>
      </c>
      <c r="U11" s="238">
        <v>6.4243821633237825</v>
      </c>
    </row>
    <row r="12" spans="2:21" hidden="1" x14ac:dyDescent="0.35">
      <c r="B12" s="115">
        <v>2534</v>
      </c>
      <c r="C12" s="116" t="s">
        <v>285</v>
      </c>
      <c r="D12" s="110">
        <v>952642</v>
      </c>
      <c r="E12" s="35">
        <v>-8.6212254920768903</v>
      </c>
      <c r="F12" s="111">
        <v>131528.935</v>
      </c>
      <c r="G12" s="35">
        <v>17.720166418085626</v>
      </c>
      <c r="H12" s="112">
        <v>0.13806753743798825</v>
      </c>
      <c r="I12" s="235">
        <v>7305.473</v>
      </c>
      <c r="J12" s="236"/>
      <c r="K12" s="115">
        <v>2534</v>
      </c>
      <c r="L12" s="116" t="s">
        <v>285</v>
      </c>
      <c r="M12" s="237">
        <v>3935562</v>
      </c>
      <c r="N12" s="112">
        <v>9.7058991602494853</v>
      </c>
      <c r="O12" s="232">
        <v>439220.783</v>
      </c>
      <c r="P12" s="238">
        <v>25.237308551418959</v>
      </c>
      <c r="Q12" s="238">
        <v>0.11160306533094892</v>
      </c>
      <c r="R12" s="233">
        <v>44852.686000000002</v>
      </c>
      <c r="S12" s="238">
        <v>22.018223234872018</v>
      </c>
      <c r="T12" s="238">
        <v>57.03</v>
      </c>
      <c r="U12" s="238">
        <v>6.900862703840084</v>
      </c>
    </row>
    <row r="13" spans="2:21" hidden="1" x14ac:dyDescent="0.35">
      <c r="B13" s="113">
        <v>2535</v>
      </c>
      <c r="C13" s="114" t="s">
        <v>286</v>
      </c>
      <c r="D13" s="110">
        <v>1061168</v>
      </c>
      <c r="E13" s="35">
        <v>11.392107423355258</v>
      </c>
      <c r="F13" s="111">
        <v>143578.226</v>
      </c>
      <c r="G13" s="35">
        <v>9.160943179536881</v>
      </c>
      <c r="H13" s="112">
        <v>0.13530206904090586</v>
      </c>
      <c r="I13" s="235">
        <v>8198.2170000000006</v>
      </c>
      <c r="J13" s="236"/>
      <c r="K13" s="113">
        <v>2535</v>
      </c>
      <c r="L13" s="114" t="s">
        <v>286</v>
      </c>
      <c r="M13" s="237">
        <v>4475119</v>
      </c>
      <c r="N13" s="112">
        <v>13.709782745132715</v>
      </c>
      <c r="O13" s="232">
        <v>540396.65099999995</v>
      </c>
      <c r="P13" s="238">
        <v>23.035309784054537</v>
      </c>
      <c r="Q13" s="238">
        <v>0.12075581699615137</v>
      </c>
      <c r="R13" s="233">
        <v>55650.400000000001</v>
      </c>
      <c r="S13" s="238">
        <v>24.073728828636927</v>
      </c>
      <c r="T13" s="238">
        <v>57.62</v>
      </c>
      <c r="U13" s="238">
        <v>7.7666070808746959</v>
      </c>
    </row>
    <row r="14" spans="2:21" hidden="1" x14ac:dyDescent="0.35">
      <c r="B14" s="115">
        <v>2536</v>
      </c>
      <c r="C14" s="116" t="s">
        <v>287</v>
      </c>
      <c r="D14" s="110">
        <v>1084047</v>
      </c>
      <c r="E14" s="35">
        <v>2.1560205358623703</v>
      </c>
      <c r="F14" s="111">
        <v>167595.86300000001</v>
      </c>
      <c r="G14" s="35">
        <v>16.727910400564511</v>
      </c>
      <c r="H14" s="112">
        <v>0.15460202648040169</v>
      </c>
      <c r="I14" s="235">
        <v>9059.4750000000004</v>
      </c>
      <c r="J14" s="236"/>
      <c r="K14" s="115">
        <v>2536</v>
      </c>
      <c r="L14" s="116" t="s">
        <v>287</v>
      </c>
      <c r="M14" s="237">
        <v>4983349</v>
      </c>
      <c r="N14" s="112">
        <v>11.356792970198111</v>
      </c>
      <c r="O14" s="232">
        <v>636486.31200000003</v>
      </c>
      <c r="P14" s="238">
        <v>17.781320595193716</v>
      </c>
      <c r="Q14" s="238">
        <v>0.12772260421656201</v>
      </c>
      <c r="R14" s="233">
        <v>67416.915999999997</v>
      </c>
      <c r="S14" s="238">
        <v>21.14363239078245</v>
      </c>
      <c r="T14" s="238">
        <v>58.44</v>
      </c>
      <c r="U14" s="238">
        <v>8.5272912388774813</v>
      </c>
    </row>
    <row r="15" spans="2:21" hidden="1" x14ac:dyDescent="0.35">
      <c r="B15" s="113">
        <v>2537</v>
      </c>
      <c r="C15" s="114" t="s">
        <v>288</v>
      </c>
      <c r="D15" s="110">
        <v>1157827</v>
      </c>
      <c r="E15" s="35">
        <v>6.805977969589879</v>
      </c>
      <c r="F15" s="111">
        <v>190342.00899999999</v>
      </c>
      <c r="G15" s="35">
        <v>13.572021166178772</v>
      </c>
      <c r="H15" s="112">
        <v>0.16439589766001311</v>
      </c>
      <c r="I15" s="235">
        <v>10542.894</v>
      </c>
      <c r="J15" s="236"/>
      <c r="K15" s="113">
        <v>2537</v>
      </c>
      <c r="L15" s="114" t="s">
        <v>288</v>
      </c>
      <c r="M15" s="237">
        <v>5537764</v>
      </c>
      <c r="N15" s="112">
        <v>11.125349639369027</v>
      </c>
      <c r="O15" s="232">
        <v>771543.53300000005</v>
      </c>
      <c r="P15" s="238">
        <v>21.219187035714292</v>
      </c>
      <c r="Q15" s="238">
        <v>0.13932401832219649</v>
      </c>
      <c r="R15" s="233">
        <v>81090.251000000004</v>
      </c>
      <c r="S15" s="238">
        <v>20.281756881314486</v>
      </c>
      <c r="T15" s="238">
        <v>59.24</v>
      </c>
      <c r="U15" s="238">
        <v>9.3480148548278184</v>
      </c>
    </row>
    <row r="16" spans="2:21" hidden="1" x14ac:dyDescent="0.35">
      <c r="B16" s="115">
        <v>2538</v>
      </c>
      <c r="C16" s="116" t="s">
        <v>289</v>
      </c>
      <c r="D16" s="110">
        <v>1313096</v>
      </c>
      <c r="E16" s="35">
        <v>13.410379961773218</v>
      </c>
      <c r="F16" s="111">
        <v>243300.98199999999</v>
      </c>
      <c r="G16" s="35">
        <v>27.823060856733942</v>
      </c>
      <c r="H16" s="112">
        <v>0.18528803834601582</v>
      </c>
      <c r="I16" s="235">
        <v>12542.728999999999</v>
      </c>
      <c r="J16" s="236"/>
      <c r="K16" s="115">
        <v>2538</v>
      </c>
      <c r="L16" s="116" t="s">
        <v>289</v>
      </c>
      <c r="M16" s="237">
        <v>6238856</v>
      </c>
      <c r="N16" s="112">
        <v>12.660200037415823</v>
      </c>
      <c r="O16" s="232">
        <v>937081.99100000004</v>
      </c>
      <c r="P16" s="238">
        <v>21.455491611255585</v>
      </c>
      <c r="Q16" s="238">
        <v>0.15020093283127547</v>
      </c>
      <c r="R16" s="233">
        <v>99084.201000000001</v>
      </c>
      <c r="S16" s="238">
        <v>22.190028737239938</v>
      </c>
      <c r="T16" s="238">
        <v>59.28</v>
      </c>
      <c r="U16" s="238">
        <v>10.52438596491228</v>
      </c>
    </row>
    <row r="17" spans="2:22" hidden="1" x14ac:dyDescent="0.35">
      <c r="B17" s="115">
        <v>2539</v>
      </c>
      <c r="C17" s="116" t="s">
        <v>290</v>
      </c>
      <c r="D17" s="110">
        <v>1469759</v>
      </c>
      <c r="E17" s="35">
        <v>11.930810847036318</v>
      </c>
      <c r="F17" s="111">
        <v>252679.75599999999</v>
      </c>
      <c r="G17" s="35">
        <v>3.854803183655052</v>
      </c>
      <c r="H17" s="112">
        <v>0.1719191758648867</v>
      </c>
      <c r="I17" s="235">
        <v>14616.688</v>
      </c>
      <c r="J17" s="236"/>
      <c r="K17" s="115">
        <v>2539</v>
      </c>
      <c r="L17" s="116" t="s">
        <v>290</v>
      </c>
      <c r="M17" s="237">
        <v>6935651</v>
      </c>
      <c r="N17" s="112">
        <v>11.168634121383793</v>
      </c>
      <c r="O17" s="232">
        <v>1069155.963</v>
      </c>
      <c r="P17" s="238">
        <v>14.094174604621118</v>
      </c>
      <c r="Q17" s="238">
        <v>0.15415365666467359</v>
      </c>
      <c r="R17" s="233">
        <v>117444.542</v>
      </c>
      <c r="S17" s="238">
        <v>18.530038911046979</v>
      </c>
      <c r="T17" s="238">
        <v>59.9</v>
      </c>
      <c r="U17" s="238">
        <v>11.578716193656094</v>
      </c>
    </row>
    <row r="18" spans="2:22" hidden="1" x14ac:dyDescent="0.35">
      <c r="B18" s="115">
        <v>2540</v>
      </c>
      <c r="C18" s="116" t="s">
        <v>291</v>
      </c>
      <c r="D18" s="110">
        <v>1250412</v>
      </c>
      <c r="E18" s="35">
        <v>-14.924011351520896</v>
      </c>
      <c r="F18" s="111">
        <v>245328.36900000001</v>
      </c>
      <c r="G18" s="35">
        <v>-2.9093692017020896</v>
      </c>
      <c r="H18" s="112">
        <v>0.19619802832986249</v>
      </c>
      <c r="I18" s="235">
        <v>12671.14</v>
      </c>
      <c r="J18" s="236"/>
      <c r="K18" s="115">
        <v>2540</v>
      </c>
      <c r="L18" s="116" t="s">
        <v>291</v>
      </c>
      <c r="M18" s="237">
        <v>7215160</v>
      </c>
      <c r="N18" s="112">
        <v>4.0300326530270913</v>
      </c>
      <c r="O18" s="232">
        <v>1179836.3859999999</v>
      </c>
      <c r="P18" s="238">
        <v>10.352130730247815</v>
      </c>
      <c r="Q18" s="238">
        <v>0.163521860360685</v>
      </c>
      <c r="R18" s="233">
        <v>134882.016</v>
      </c>
      <c r="S18" s="238">
        <v>14.847411129586593</v>
      </c>
      <c r="T18" s="238">
        <v>60.5</v>
      </c>
      <c r="U18" s="238">
        <v>11.92588429752066</v>
      </c>
    </row>
    <row r="19" spans="2:22" hidden="1" x14ac:dyDescent="0.35">
      <c r="B19" s="115">
        <v>2541</v>
      </c>
      <c r="C19" s="116" t="s">
        <v>292</v>
      </c>
      <c r="D19" s="110">
        <v>1045089</v>
      </c>
      <c r="E19" s="35">
        <v>-16.420427826988224</v>
      </c>
      <c r="F19" s="111">
        <v>206801.25200000001</v>
      </c>
      <c r="G19" s="35">
        <v>-15.704305685087727</v>
      </c>
      <c r="H19" s="112">
        <v>0.19787908206860852</v>
      </c>
      <c r="I19" s="235">
        <v>9771.4150000000009</v>
      </c>
      <c r="J19" s="236"/>
      <c r="K19" s="115">
        <v>2541</v>
      </c>
      <c r="L19" s="116" t="s">
        <v>292</v>
      </c>
      <c r="M19" s="237">
        <v>7198575</v>
      </c>
      <c r="N19" s="112">
        <v>-0.22986323241619036</v>
      </c>
      <c r="O19" s="232">
        <v>1226948.6399999999</v>
      </c>
      <c r="P19" s="238">
        <v>3.9931175677438344</v>
      </c>
      <c r="Q19" s="238">
        <v>0.17044326689657327</v>
      </c>
      <c r="R19" s="233">
        <v>148823.17600000001</v>
      </c>
      <c r="S19" s="238">
        <v>10.335818230949339</v>
      </c>
      <c r="T19" s="238">
        <v>61.2</v>
      </c>
      <c r="U19" s="238">
        <v>11.762377450980392</v>
      </c>
    </row>
    <row r="20" spans="2:22" hidden="1" x14ac:dyDescent="0.35">
      <c r="B20" s="115">
        <v>2542</v>
      </c>
      <c r="C20" s="116" t="s">
        <v>293</v>
      </c>
      <c r="D20" s="110">
        <v>1029698</v>
      </c>
      <c r="E20" s="35">
        <v>-1.4726975405922367</v>
      </c>
      <c r="F20" s="111">
        <v>238093.17</v>
      </c>
      <c r="G20" s="35">
        <v>15.131396786708045</v>
      </c>
      <c r="H20" s="112">
        <v>0.2312262138996094</v>
      </c>
      <c r="I20" s="235">
        <v>13525.031999999999</v>
      </c>
      <c r="J20" s="236"/>
      <c r="K20" s="115">
        <v>2542</v>
      </c>
      <c r="L20" s="239" t="s">
        <v>293</v>
      </c>
      <c r="M20" s="237">
        <v>7375916</v>
      </c>
      <c r="N20" s="112">
        <v>2.4635570234386668</v>
      </c>
      <c r="O20" s="232">
        <v>1253168.7420000001</v>
      </c>
      <c r="P20" s="112">
        <v>2.1370170800303581</v>
      </c>
      <c r="Q20" s="238">
        <v>0.16990008318966757</v>
      </c>
      <c r="R20" s="233">
        <v>165769.74400000001</v>
      </c>
      <c r="S20" s="112">
        <v>11.387049017150392</v>
      </c>
      <c r="T20" s="238">
        <v>61.8</v>
      </c>
      <c r="U20" s="112">
        <v>11.935139158576051</v>
      </c>
    </row>
    <row r="21" spans="2:22" hidden="1" x14ac:dyDescent="0.35">
      <c r="B21" s="115">
        <v>2543</v>
      </c>
      <c r="C21" s="116" t="s">
        <v>294</v>
      </c>
      <c r="D21" s="110">
        <v>1481145</v>
      </c>
      <c r="E21" s="35">
        <v>43.842660663612051</v>
      </c>
      <c r="F21" s="111">
        <v>437402</v>
      </c>
      <c r="G21" s="35">
        <v>83.710435708844557</v>
      </c>
      <c r="H21" s="112">
        <v>0.29531342306121278</v>
      </c>
      <c r="I21" s="235" t="e">
        <v>#REF!</v>
      </c>
      <c r="J21" s="236"/>
      <c r="K21" s="115">
        <v>2543</v>
      </c>
      <c r="L21" s="116" t="s">
        <v>294</v>
      </c>
      <c r="M21" s="110">
        <v>7772644</v>
      </c>
      <c r="N21" s="112">
        <v>5.3786946597548022</v>
      </c>
      <c r="O21" s="240">
        <v>1489987</v>
      </c>
      <c r="P21" s="112">
        <v>18.897555457858672</v>
      </c>
      <c r="Q21" s="238">
        <v>0.1916962876467776</v>
      </c>
      <c r="R21" s="233">
        <v>190117.96299999999</v>
      </c>
      <c r="S21" s="112">
        <v>14.687975267670067</v>
      </c>
      <c r="T21" s="238">
        <v>61.88</v>
      </c>
      <c r="U21" s="112">
        <v>12.560833872010342</v>
      </c>
    </row>
    <row r="22" spans="2:22" hidden="1" x14ac:dyDescent="0.35">
      <c r="B22" s="115">
        <v>2544</v>
      </c>
      <c r="C22" s="116" t="s">
        <v>295</v>
      </c>
      <c r="D22" s="110">
        <v>1375851</v>
      </c>
      <c r="E22" s="35">
        <v>-7.1089596224542495</v>
      </c>
      <c r="F22" s="111">
        <v>566145</v>
      </c>
      <c r="G22" s="35">
        <v>29.433564547029963</v>
      </c>
      <c r="H22" s="112">
        <v>0.41148714504695638</v>
      </c>
      <c r="I22" s="235"/>
      <c r="J22" s="236"/>
      <c r="K22" s="115">
        <v>2544</v>
      </c>
      <c r="L22" s="116" t="s">
        <v>295</v>
      </c>
      <c r="M22" s="110">
        <v>8331702</v>
      </c>
      <c r="N22" s="112">
        <v>7.1926361222770527</v>
      </c>
      <c r="O22" s="241">
        <v>1758829</v>
      </c>
      <c r="P22" s="112">
        <v>18.043244672604526</v>
      </c>
      <c r="Q22" s="238">
        <v>0.21110080509360513</v>
      </c>
      <c r="R22" s="106"/>
      <c r="S22" s="112"/>
      <c r="T22" s="112">
        <v>62.31</v>
      </c>
      <c r="U22" s="112">
        <v>13.37137217140106</v>
      </c>
    </row>
    <row r="23" spans="2:22" hidden="1" x14ac:dyDescent="0.35">
      <c r="B23" s="115">
        <v>2546</v>
      </c>
      <c r="C23" s="116" t="s">
        <v>296</v>
      </c>
      <c r="D23" s="110">
        <v>1588264</v>
      </c>
      <c r="E23" s="35">
        <v>15.438663052903257</v>
      </c>
      <c r="F23" s="111">
        <v>734669.34138606</v>
      </c>
      <c r="G23" s="35">
        <v>29.76699279973505</v>
      </c>
      <c r="H23" s="112">
        <v>0.46256122495130531</v>
      </c>
      <c r="I23" s="235"/>
      <c r="J23" s="236"/>
      <c r="K23" s="115">
        <v>2546</v>
      </c>
      <c r="L23" s="116" t="s">
        <v>296</v>
      </c>
      <c r="M23" s="242">
        <v>9659295.8019999992</v>
      </c>
      <c r="N23" s="112">
        <v>15.934244911783923</v>
      </c>
      <c r="O23" s="243">
        <v>2356382.1378947641</v>
      </c>
      <c r="P23" s="112">
        <v>33.974487451296518</v>
      </c>
      <c r="Q23" s="238">
        <v>0.24394968186054153</v>
      </c>
      <c r="R23" s="106"/>
      <c r="S23" s="112"/>
      <c r="T23" s="112">
        <v>63.08</v>
      </c>
      <c r="U23" s="112">
        <v>15.312770770450221</v>
      </c>
    </row>
    <row r="24" spans="2:22" hidden="1" x14ac:dyDescent="0.35">
      <c r="B24" s="115">
        <v>2547</v>
      </c>
      <c r="C24" s="116" t="s">
        <v>297</v>
      </c>
      <c r="D24" s="110">
        <v>1644302</v>
      </c>
      <c r="E24" s="35">
        <v>3.5282547485808404</v>
      </c>
      <c r="F24" s="111">
        <v>591089.66933595482</v>
      </c>
      <c r="G24" s="35">
        <v>-19.543441377208058</v>
      </c>
      <c r="H24" s="112">
        <v>0.35947755907123802</v>
      </c>
      <c r="I24" s="235"/>
      <c r="J24" s="236"/>
      <c r="K24" s="115">
        <v>2547</v>
      </c>
      <c r="L24" s="116" t="s">
        <v>297</v>
      </c>
      <c r="M24" s="242">
        <v>10383639.967001434</v>
      </c>
      <c r="N24" s="112">
        <v>7.498933461085814</v>
      </c>
      <c r="O24" s="243">
        <v>2673240.855447819</v>
      </c>
      <c r="P24" s="112">
        <v>13.446830735024262</v>
      </c>
      <c r="Q24" s="112">
        <v>0.25744737528874395</v>
      </c>
      <c r="R24" s="106"/>
      <c r="S24" s="112"/>
      <c r="T24" s="244">
        <v>61.97</v>
      </c>
      <c r="U24" s="112">
        <v>16.755914098759778</v>
      </c>
    </row>
    <row r="25" spans="2:22" hidden="1" x14ac:dyDescent="0.35">
      <c r="B25" s="115">
        <v>2548</v>
      </c>
      <c r="C25" s="116" t="s">
        <v>298</v>
      </c>
      <c r="D25" s="110">
        <v>1767417</v>
      </c>
      <c r="E25" s="35">
        <v>7.4873715412375583</v>
      </c>
      <c r="F25" s="111">
        <v>770250.5338083501</v>
      </c>
      <c r="G25" s="35">
        <v>30.310268266686023</v>
      </c>
      <c r="H25" s="112">
        <v>0.43580577408067822</v>
      </c>
      <c r="I25" s="235"/>
      <c r="J25" s="236"/>
      <c r="K25" s="115">
        <v>2548</v>
      </c>
      <c r="L25" s="116" t="s">
        <v>298</v>
      </c>
      <c r="M25" s="245">
        <v>11183758</v>
      </c>
      <c r="N25" s="112">
        <v>7.7055640944918276</v>
      </c>
      <c r="O25" s="241">
        <v>3098453.7090898696</v>
      </c>
      <c r="P25" s="112">
        <v>15.906267958441004</v>
      </c>
      <c r="Q25" s="112">
        <v>0.27704942373483671</v>
      </c>
      <c r="R25" s="106"/>
      <c r="S25" s="112"/>
      <c r="T25" s="246">
        <v>62.42</v>
      </c>
      <c r="U25" s="112">
        <v>17.916946491509133</v>
      </c>
    </row>
    <row r="26" spans="2:22" hidden="1" x14ac:dyDescent="0.35">
      <c r="B26" s="115">
        <v>2549</v>
      </c>
      <c r="C26" s="116" t="s">
        <v>299</v>
      </c>
      <c r="D26" s="110">
        <v>2004147</v>
      </c>
      <c r="E26" s="35">
        <v>13.394122609435124</v>
      </c>
      <c r="F26" s="111">
        <v>894051.28434878006</v>
      </c>
      <c r="G26" s="35">
        <v>16.072789969819539</v>
      </c>
      <c r="H26" s="112">
        <v>0.44610065247149039</v>
      </c>
      <c r="I26" s="235"/>
      <c r="J26" s="236"/>
      <c r="K26" s="115">
        <v>2549</v>
      </c>
      <c r="L26" s="116" t="s">
        <v>299</v>
      </c>
      <c r="M26" s="110">
        <v>12083566</v>
      </c>
      <c r="N26" s="112">
        <v>8.0456676548258645</v>
      </c>
      <c r="O26" s="240">
        <v>3688347.5339416</v>
      </c>
      <c r="P26" s="112">
        <v>19.038329445464072</v>
      </c>
      <c r="Q26" s="112">
        <v>0.30523667714825242</v>
      </c>
      <c r="R26" s="106"/>
      <c r="S26" s="112"/>
      <c r="T26" s="247">
        <v>62.828705999999997</v>
      </c>
      <c r="U26" s="112">
        <v>19.232555895707925</v>
      </c>
    </row>
    <row r="27" spans="2:22" hidden="1" x14ac:dyDescent="0.35">
      <c r="B27" s="115">
        <v>2550</v>
      </c>
      <c r="C27" s="116" t="s">
        <v>300</v>
      </c>
      <c r="D27" s="110">
        <v>2333861</v>
      </c>
      <c r="E27" s="35">
        <v>16.451587633042884</v>
      </c>
      <c r="F27" s="111">
        <v>963901.88960800017</v>
      </c>
      <c r="G27" s="35">
        <v>7.8128186248397089</v>
      </c>
      <c r="H27" s="112">
        <v>0.41300741115602008</v>
      </c>
      <c r="I27" s="235"/>
      <c r="J27" s="236"/>
      <c r="K27" s="115">
        <v>2550</v>
      </c>
      <c r="L27" s="116" t="s">
        <v>300</v>
      </c>
      <c r="M27" s="110">
        <v>13092019</v>
      </c>
      <c r="N27" s="112">
        <v>8.3456572339655359</v>
      </c>
      <c r="O27" s="240">
        <v>4051544.5798447495</v>
      </c>
      <c r="P27" s="112">
        <v>9.8471481486185866</v>
      </c>
      <c r="Q27" s="112">
        <v>0.30946675068564672</v>
      </c>
      <c r="R27" s="106" t="e">
        <v>#REF!</v>
      </c>
      <c r="S27" s="112" t="e">
        <v>#REF!</v>
      </c>
      <c r="T27" s="247">
        <v>63.038246999999998</v>
      </c>
      <c r="U27" s="112">
        <v>20.768374158627857</v>
      </c>
    </row>
    <row r="28" spans="2:22" hidden="1" x14ac:dyDescent="0.35">
      <c r="B28" s="115">
        <v>2551</v>
      </c>
      <c r="C28" s="116" t="s">
        <v>301</v>
      </c>
      <c r="D28" s="110">
        <v>2607484</v>
      </c>
      <c r="E28" s="35">
        <v>11.724048690131932</v>
      </c>
      <c r="F28" s="111">
        <v>1222349.3917400637</v>
      </c>
      <c r="G28" s="35">
        <v>26.812635696478299</v>
      </c>
      <c r="H28" s="112">
        <v>0.46878500184087946</v>
      </c>
      <c r="I28" s="235" t="e">
        <v>#REF!</v>
      </c>
      <c r="J28" s="236"/>
      <c r="K28" s="115">
        <v>2551</v>
      </c>
      <c r="L28" s="116" t="s">
        <v>301</v>
      </c>
      <c r="M28" s="110">
        <v>14174401</v>
      </c>
      <c r="N28" s="112">
        <v>8.2674948760767908</v>
      </c>
      <c r="O28" s="240">
        <v>4754553.9853386143</v>
      </c>
      <c r="P28" s="112">
        <v>17.351639396765645</v>
      </c>
      <c r="Q28" s="112">
        <v>0.33543244510569542</v>
      </c>
      <c r="R28" s="106"/>
      <c r="S28" s="112"/>
      <c r="T28" s="247">
        <v>63.4</v>
      </c>
      <c r="U28" s="112">
        <v>22.357099369085173</v>
      </c>
    </row>
    <row r="29" spans="2:22" ht="30" hidden="1" customHeight="1" x14ac:dyDescent="0.35">
      <c r="B29" s="248">
        <v>2552</v>
      </c>
      <c r="C29" s="249" t="s">
        <v>302</v>
      </c>
      <c r="D29" s="250">
        <v>2666773</v>
      </c>
      <c r="E29" s="251">
        <v>2.2738011048198188</v>
      </c>
      <c r="F29" s="252">
        <v>1276510.5656511299</v>
      </c>
      <c r="G29" s="251">
        <v>32.43158659749696</v>
      </c>
      <c r="H29" s="253">
        <v>0.47867237505821769</v>
      </c>
      <c r="I29" s="235"/>
      <c r="J29" s="236"/>
      <c r="K29" s="115">
        <v>2552</v>
      </c>
      <c r="L29" s="116" t="s">
        <v>302</v>
      </c>
      <c r="M29" s="110">
        <v>15208885</v>
      </c>
      <c r="N29" s="112">
        <v>16.169133271193694</v>
      </c>
      <c r="O29" s="240">
        <v>5502212.895642343</v>
      </c>
      <c r="P29" s="112">
        <v>35.805315410183184</v>
      </c>
      <c r="Q29" s="112">
        <v>0.36177621802271126</v>
      </c>
      <c r="R29" s="106"/>
      <c r="S29" s="112"/>
      <c r="T29" s="247">
        <v>63.53</v>
      </c>
      <c r="U29" s="112">
        <v>23.939689910278609</v>
      </c>
    </row>
    <row r="30" spans="2:22" ht="30" hidden="1" customHeight="1" x14ac:dyDescent="0.35">
      <c r="B30" s="115">
        <v>2553</v>
      </c>
      <c r="C30" s="116" t="s">
        <v>303</v>
      </c>
      <c r="D30" s="110">
        <v>2704581</v>
      </c>
      <c r="E30" s="35">
        <v>1.4177434674792342</v>
      </c>
      <c r="F30" s="120">
        <v>1671367.4824276259</v>
      </c>
      <c r="G30" s="35">
        <v>30.93252240925144</v>
      </c>
      <c r="H30" s="112">
        <v>0.61797649337462102</v>
      </c>
      <c r="I30" s="235"/>
      <c r="J30" s="236"/>
      <c r="K30" s="115">
        <v>2553</v>
      </c>
      <c r="L30" s="116" t="s">
        <v>303</v>
      </c>
      <c r="M30" s="110">
        <v>16298078.768999999</v>
      </c>
      <c r="N30" s="112">
        <v>7.1615622644263501</v>
      </c>
      <c r="O30" s="240">
        <v>6790687.9125443166</v>
      </c>
      <c r="P30" s="112">
        <v>23.417396624591234</v>
      </c>
      <c r="Q30" s="112">
        <v>0.41665573033434128</v>
      </c>
      <c r="R30" s="106"/>
      <c r="S30" s="112"/>
      <c r="T30" s="247">
        <v>65.44</v>
      </c>
      <c r="U30" s="112">
        <v>24.905377091992662</v>
      </c>
    </row>
    <row r="31" spans="2:22" s="152" customFormat="1" ht="30" hidden="1" customHeight="1" x14ac:dyDescent="0.2">
      <c r="B31" s="515">
        <v>2554</v>
      </c>
      <c r="C31" s="442" t="s">
        <v>304</v>
      </c>
      <c r="D31" s="519">
        <v>2804302</v>
      </c>
      <c r="E31" s="202">
        <v>3.69</v>
      </c>
      <c r="F31" s="519">
        <v>1757440</v>
      </c>
      <c r="G31" s="553">
        <v>5.15</v>
      </c>
      <c r="H31" s="555">
        <v>0.62669427187228766</v>
      </c>
      <c r="I31" s="521"/>
      <c r="J31" s="522"/>
      <c r="K31" s="515">
        <v>2554</v>
      </c>
      <c r="L31" s="442" t="s">
        <v>304</v>
      </c>
      <c r="M31" s="518">
        <v>17464624</v>
      </c>
      <c r="N31" s="556">
        <v>7.16</v>
      </c>
      <c r="O31" s="557">
        <v>7341498</v>
      </c>
      <c r="P31" s="556">
        <v>8.11</v>
      </c>
      <c r="Q31" s="556">
        <v>0.4203639311101115</v>
      </c>
      <c r="R31" s="523"/>
      <c r="S31" s="524"/>
      <c r="T31" s="525">
        <v>64.08</v>
      </c>
      <c r="U31" s="556">
        <v>27.254406991260925</v>
      </c>
      <c r="V31" s="526"/>
    </row>
    <row r="32" spans="2:22" s="152" customFormat="1" ht="30" hidden="1" customHeight="1" x14ac:dyDescent="0.2">
      <c r="B32" s="515">
        <v>2555</v>
      </c>
      <c r="C32" s="442" t="s">
        <v>305</v>
      </c>
      <c r="D32" s="519">
        <v>3167220</v>
      </c>
      <c r="E32" s="202">
        <v>12.94</v>
      </c>
      <c r="F32" s="519">
        <v>2490243</v>
      </c>
      <c r="G32" s="202">
        <v>41.697184541150762</v>
      </c>
      <c r="H32" s="555">
        <v>0.78625513857578566</v>
      </c>
      <c r="I32" s="521"/>
      <c r="J32" s="522"/>
      <c r="K32" s="515">
        <v>2555</v>
      </c>
      <c r="L32" s="442" t="s">
        <v>305</v>
      </c>
      <c r="M32" s="518">
        <v>18876203</v>
      </c>
      <c r="N32" s="520">
        <v>8.0825043814284232</v>
      </c>
      <c r="O32" s="557">
        <v>8897284</v>
      </c>
      <c r="P32" s="520">
        <v>21.191669602034899</v>
      </c>
      <c r="Q32" s="520">
        <v>0.47134924327736888</v>
      </c>
      <c r="R32" s="523"/>
      <c r="S32" s="524"/>
      <c r="T32" s="525">
        <v>64.459999999999994</v>
      </c>
      <c r="U32" s="520">
        <v>29.283591374495813</v>
      </c>
      <c r="V32" s="527"/>
    </row>
    <row r="33" spans="2:22" s="531" customFormat="1" ht="30" hidden="1" customHeight="1" x14ac:dyDescent="0.2">
      <c r="B33" s="515">
        <v>2556</v>
      </c>
      <c r="C33" s="442" t="s">
        <v>306</v>
      </c>
      <c r="D33" s="519">
        <v>3183558</v>
      </c>
      <c r="E33" s="202">
        <v>0.51584670468107674</v>
      </c>
      <c r="F33" s="519">
        <v>2432562.6677259998</v>
      </c>
      <c r="G33" s="202">
        <v>-2.3162531638077151</v>
      </c>
      <c r="H33" s="555">
        <v>0.76410188466049611</v>
      </c>
      <c r="I33" s="528">
        <v>13952.356200442002</v>
      </c>
      <c r="J33" s="529"/>
      <c r="K33" s="515">
        <v>2556</v>
      </c>
      <c r="L33" s="442" t="s">
        <v>306</v>
      </c>
      <c r="M33" s="518">
        <v>20148185</v>
      </c>
      <c r="N33" s="520">
        <v>6.7385480014174464</v>
      </c>
      <c r="O33" s="557">
        <v>9853373.1790533215</v>
      </c>
      <c r="P33" s="520">
        <v>10.74585434221636</v>
      </c>
      <c r="Q33" s="520">
        <v>0.48904520079864866</v>
      </c>
      <c r="R33" s="523"/>
      <c r="S33" s="524"/>
      <c r="T33" s="525">
        <v>64.790000000000006</v>
      </c>
      <c r="U33" s="520">
        <v>31.097677110665224</v>
      </c>
      <c r="V33" s="530"/>
    </row>
    <row r="34" spans="2:22" s="531" customFormat="1" ht="30" hidden="1" customHeight="1" x14ac:dyDescent="0.2">
      <c r="B34" s="515">
        <v>2557</v>
      </c>
      <c r="C34" s="442" t="s">
        <v>307</v>
      </c>
      <c r="D34" s="519">
        <v>3344172</v>
      </c>
      <c r="E34" s="202">
        <v>5.0451099053323354</v>
      </c>
      <c r="F34" s="519">
        <v>2663655.5170034966</v>
      </c>
      <c r="G34" s="202">
        <v>9.4999751637858623</v>
      </c>
      <c r="H34" s="555">
        <v>0.79650673380540737</v>
      </c>
      <c r="I34" s="532"/>
      <c r="J34" s="533"/>
      <c r="K34" s="515">
        <v>2557</v>
      </c>
      <c r="L34" s="442" t="s">
        <v>307</v>
      </c>
      <c r="M34" s="518">
        <v>19708597</v>
      </c>
      <c r="N34" s="520">
        <v>-2.181774685908433</v>
      </c>
      <c r="O34" s="557">
        <v>12583908.584009603</v>
      </c>
      <c r="P34" s="520">
        <v>27.711681627576617</v>
      </c>
      <c r="Q34" s="520">
        <v>0.63849844735318306</v>
      </c>
      <c r="R34" s="523"/>
      <c r="S34" s="524"/>
      <c r="T34" s="525">
        <v>65.12</v>
      </c>
      <c r="U34" s="520">
        <v>30.265044533169529</v>
      </c>
      <c r="V34" s="530"/>
    </row>
    <row r="35" spans="2:22" s="531" customFormat="1" ht="30" hidden="1" customHeight="1" x14ac:dyDescent="0.2">
      <c r="B35" s="515">
        <v>2559</v>
      </c>
      <c r="C35" s="442" t="s">
        <v>635</v>
      </c>
      <c r="D35" s="519">
        <v>3867467</v>
      </c>
      <c r="E35" s="202">
        <v>15.647969063792173</v>
      </c>
      <c r="F35" s="519">
        <v>4628048.561339939</v>
      </c>
      <c r="G35" s="202">
        <v>73.748014027966505</v>
      </c>
      <c r="H35" s="555">
        <v>1.1966614224090184</v>
      </c>
      <c r="I35" s="532"/>
      <c r="J35" s="533"/>
      <c r="K35" s="515">
        <v>2559</v>
      </c>
      <c r="L35" s="442" t="s">
        <v>635</v>
      </c>
      <c r="M35" s="518">
        <v>24615771</v>
      </c>
      <c r="N35" s="520">
        <v>24.898647021906228</v>
      </c>
      <c r="O35" s="557">
        <v>17220355.926749025</v>
      </c>
      <c r="P35" s="520">
        <v>36.844254801969591</v>
      </c>
      <c r="Q35" s="520">
        <v>0.69956597852446001</v>
      </c>
      <c r="R35" s="523"/>
      <c r="S35" s="524"/>
      <c r="T35" s="525">
        <v>65.930000000000007</v>
      </c>
      <c r="U35" s="520">
        <v>37.336221750341267</v>
      </c>
      <c r="V35" s="530"/>
    </row>
    <row r="36" spans="2:22" s="531" customFormat="1" ht="30" hidden="1" customHeight="1" x14ac:dyDescent="0.2">
      <c r="B36" s="515">
        <v>2560</v>
      </c>
      <c r="C36" s="442" t="s">
        <v>638</v>
      </c>
      <c r="D36" s="519">
        <v>4123896</v>
      </c>
      <c r="E36" s="202">
        <v>6.6304121017710038</v>
      </c>
      <c r="F36" s="519">
        <v>4682839.727299137</v>
      </c>
      <c r="G36" s="202">
        <v>1.1838934970754624</v>
      </c>
      <c r="H36" s="555">
        <v>1.1355377844880514</v>
      </c>
      <c r="I36" s="532"/>
      <c r="J36" s="533"/>
      <c r="K36" s="515">
        <v>2560</v>
      </c>
      <c r="L36" s="442" t="s">
        <v>638</v>
      </c>
      <c r="M36" s="518">
        <v>26158821</v>
      </c>
      <c r="N36" s="520">
        <v>6.2685422284762078</v>
      </c>
      <c r="O36" s="557">
        <v>17697766.092718776</v>
      </c>
      <c r="P36" s="520">
        <v>2.7723594564510288</v>
      </c>
      <c r="Q36" s="520">
        <v>0.6765506019066676</v>
      </c>
      <c r="R36" s="523"/>
      <c r="S36" s="524"/>
      <c r="T36" s="525">
        <v>66.188502999999997</v>
      </c>
      <c r="U36" s="520">
        <v>39.521699108378385</v>
      </c>
      <c r="V36" s="530"/>
    </row>
    <row r="37" spans="2:22" s="531" customFormat="1" ht="30" customHeight="1" x14ac:dyDescent="0.2">
      <c r="B37" s="515">
        <v>2561</v>
      </c>
      <c r="C37" s="442" t="s">
        <v>652</v>
      </c>
      <c r="D37" s="519">
        <v>3718621</v>
      </c>
      <c r="E37" s="781">
        <v>-9.8274786755049117</v>
      </c>
      <c r="F37" s="519">
        <v>4652494.4282769784</v>
      </c>
      <c r="G37" s="781">
        <v>-0.64801062580163271</v>
      </c>
      <c r="H37" s="555">
        <v>1.2511343393900531</v>
      </c>
      <c r="I37" s="532"/>
      <c r="J37" s="533"/>
      <c r="K37" s="515">
        <v>2561</v>
      </c>
      <c r="L37" s="442" t="s">
        <v>652</v>
      </c>
      <c r="M37" s="518">
        <v>26258736</v>
      </c>
      <c r="N37" s="520">
        <v>0.38195528766376741</v>
      </c>
      <c r="O37" s="557">
        <v>18679145.284675851</v>
      </c>
      <c r="P37" s="520">
        <v>5.5452150673458993</v>
      </c>
      <c r="Q37" s="520">
        <v>0.71134974983852428</v>
      </c>
      <c r="R37" s="523"/>
      <c r="S37" s="524"/>
      <c r="T37" s="525">
        <v>66.413978999999998</v>
      </c>
      <c r="U37" s="520">
        <v>39.53796534310947</v>
      </c>
      <c r="V37" s="530"/>
    </row>
    <row r="38" spans="2:22" s="531" customFormat="1" ht="30" customHeight="1" x14ac:dyDescent="0.2">
      <c r="B38" s="515">
        <v>2562</v>
      </c>
      <c r="C38" s="442" t="s">
        <v>662</v>
      </c>
      <c r="D38" s="519">
        <v>3842611</v>
      </c>
      <c r="E38" s="202">
        <v>3.3343005377531081</v>
      </c>
      <c r="F38" s="519">
        <v>5284831.8173866328</v>
      </c>
      <c r="G38" s="202">
        <v>13.591362630472542</v>
      </c>
      <c r="H38" s="555">
        <v>1.375323137675563</v>
      </c>
      <c r="I38" s="532"/>
      <c r="J38" s="533"/>
      <c r="K38" s="515">
        <v>2562</v>
      </c>
      <c r="L38" s="442" t="s">
        <v>662</v>
      </c>
      <c r="M38" s="518">
        <v>26300011</v>
      </c>
      <c r="N38" s="520">
        <v>0.15718578380924353</v>
      </c>
      <c r="O38" s="557">
        <v>20277695.084522221</v>
      </c>
      <c r="P38" s="520">
        <v>8.5579386823325407</v>
      </c>
      <c r="Q38" s="520">
        <v>0.77101469974754844</v>
      </c>
      <c r="R38" s="523"/>
      <c r="S38" s="524"/>
      <c r="T38" s="525">
        <v>66.56</v>
      </c>
      <c r="U38" s="520">
        <v>39.513237680288462</v>
      </c>
      <c r="V38" s="530"/>
    </row>
    <row r="39" spans="2:22" s="531" customFormat="1" ht="30" customHeight="1" x14ac:dyDescent="0.2">
      <c r="B39" s="515">
        <v>2563</v>
      </c>
      <c r="C39" s="442" t="s">
        <v>664</v>
      </c>
      <c r="D39" s="519">
        <v>3899001</v>
      </c>
      <c r="E39" s="202">
        <v>1.4674917653647481</v>
      </c>
      <c r="F39" s="519">
        <v>4525436.0186537793</v>
      </c>
      <c r="G39" s="202">
        <v>-14.369346555826205</v>
      </c>
      <c r="H39" s="555">
        <v>1.1606655188479764</v>
      </c>
      <c r="I39" s="532"/>
      <c r="J39" s="533"/>
      <c r="K39" s="515">
        <v>2563</v>
      </c>
      <c r="L39" s="442" t="s">
        <v>664</v>
      </c>
      <c r="M39" s="518">
        <v>26300111</v>
      </c>
      <c r="N39" s="1373">
        <v>-1.0636962025773589</v>
      </c>
      <c r="O39" s="557">
        <v>20283247.014645424</v>
      </c>
      <c r="P39" s="520">
        <v>2.7520037098060959</v>
      </c>
      <c r="Q39" s="520">
        <v>0.77122286725882727</v>
      </c>
      <c r="R39" s="523"/>
      <c r="S39" s="524"/>
      <c r="T39" s="525">
        <v>66.19</v>
      </c>
      <c r="U39" s="520">
        <v>39.734266505514427</v>
      </c>
      <c r="V39" s="530"/>
    </row>
    <row r="40" spans="2:22" s="531" customFormat="1" ht="30" customHeight="1" x14ac:dyDescent="0.2">
      <c r="B40" s="515">
        <v>2564</v>
      </c>
      <c r="C40" s="442" t="s">
        <v>693</v>
      </c>
      <c r="D40" s="519">
        <v>3218946</v>
      </c>
      <c r="E40" s="202">
        <v>-16.230240323571653</v>
      </c>
      <c r="F40" s="519">
        <v>3934488.807773116</v>
      </c>
      <c r="G40" s="202">
        <v>-25.551295789035457</v>
      </c>
      <c r="H40" s="555">
        <v>1.2222910256255048</v>
      </c>
      <c r="I40" s="532"/>
      <c r="J40" s="533"/>
      <c r="K40" s="515">
        <v>2564</v>
      </c>
      <c r="L40" s="442" t="s">
        <v>693</v>
      </c>
      <c r="M40" s="518">
        <v>26171481</v>
      </c>
      <c r="N40" s="1373">
        <v>-0.48908538827079473</v>
      </c>
      <c r="O40" s="557">
        <v>20855533.962968204</v>
      </c>
      <c r="P40" s="520">
        <v>2.5292931993891683</v>
      </c>
      <c r="Q40" s="520">
        <v>0.79688015985676175</v>
      </c>
      <c r="R40" s="523"/>
      <c r="S40" s="524"/>
      <c r="T40" s="525">
        <v>66.17</v>
      </c>
      <c r="U40" s="520">
        <v>39.541890013597218</v>
      </c>
      <c r="V40" s="530"/>
    </row>
    <row r="41" spans="2:22" s="531" customFormat="1" ht="30" customHeight="1" x14ac:dyDescent="0.2">
      <c r="B41" s="516">
        <v>2565</v>
      </c>
      <c r="C41" s="517" t="s">
        <v>753</v>
      </c>
      <c r="D41" s="552">
        <v>3747545</v>
      </c>
      <c r="E41" s="207">
        <v>16.421493246547161</v>
      </c>
      <c r="F41" s="512">
        <v>3933049.4724574173</v>
      </c>
      <c r="G41" s="782">
        <v>-3.6582524084327189E-2</v>
      </c>
      <c r="H41" s="554">
        <v>1.0495002654957892</v>
      </c>
      <c r="I41" s="532"/>
      <c r="J41" s="533"/>
      <c r="K41" s="516">
        <v>2565</v>
      </c>
      <c r="L41" s="517" t="s">
        <v>753</v>
      </c>
      <c r="M41" s="778">
        <v>26479739</v>
      </c>
      <c r="N41" s="1374">
        <v>1.177839343520529</v>
      </c>
      <c r="O41" s="558">
        <v>21256615.847659767</v>
      </c>
      <c r="P41" s="524">
        <v>1.923143686485022</v>
      </c>
      <c r="Q41" s="524">
        <v>0.80275020262321195</v>
      </c>
      <c r="R41" s="523"/>
      <c r="S41" s="524"/>
      <c r="T41" s="790">
        <v>66.09</v>
      </c>
      <c r="U41" s="524">
        <v>40.066180965350277</v>
      </c>
      <c r="V41" s="530"/>
    </row>
    <row r="42" spans="2:22" s="152" customFormat="1" ht="29.25" customHeight="1" x14ac:dyDescent="0.2">
      <c r="B42" s="450" t="s">
        <v>247</v>
      </c>
      <c r="C42" s="451"/>
      <c r="D42" s="452"/>
      <c r="E42" s="453"/>
      <c r="F42" s="452"/>
      <c r="G42" s="453"/>
      <c r="H42" s="454"/>
      <c r="I42" s="452"/>
      <c r="J42" s="453"/>
      <c r="K42" s="450" t="s">
        <v>610</v>
      </c>
      <c r="L42" s="451"/>
      <c r="M42" s="452"/>
      <c r="N42" s="455"/>
      <c r="O42" s="452"/>
      <c r="P42" s="455"/>
      <c r="Q42" s="455"/>
      <c r="R42" s="452"/>
      <c r="S42" s="453"/>
      <c r="U42" s="455"/>
    </row>
    <row r="43" spans="2:22" s="152" customFormat="1" ht="29.25" customHeight="1" x14ac:dyDescent="0.2">
      <c r="B43" s="450" t="s">
        <v>248</v>
      </c>
      <c r="C43" s="451"/>
      <c r="D43" s="452"/>
      <c r="E43" s="453"/>
      <c r="F43" s="452"/>
      <c r="G43" s="453" t="s">
        <v>180</v>
      </c>
      <c r="H43" s="454"/>
      <c r="I43" s="452"/>
      <c r="J43" s="453"/>
      <c r="K43" s="450" t="s">
        <v>611</v>
      </c>
      <c r="L43" s="451"/>
      <c r="M43" s="452"/>
      <c r="N43" s="455"/>
      <c r="O43" s="452"/>
      <c r="P43" s="455"/>
      <c r="Q43" s="455"/>
      <c r="R43" s="452"/>
      <c r="S43" s="453"/>
      <c r="U43" s="455"/>
    </row>
    <row r="44" spans="2:22" s="152" customFormat="1" x14ac:dyDescent="0.2">
      <c r="B44" s="456"/>
      <c r="D44" s="452"/>
      <c r="E44" s="453"/>
      <c r="F44" s="452"/>
      <c r="G44" s="453"/>
      <c r="H44" s="454"/>
      <c r="I44" s="452"/>
      <c r="J44" s="453"/>
      <c r="K44" s="450" t="s">
        <v>308</v>
      </c>
      <c r="L44" s="451"/>
      <c r="M44" s="452"/>
      <c r="N44" s="453"/>
      <c r="O44" s="452"/>
      <c r="P44" s="453"/>
      <c r="Q44" s="454"/>
      <c r="R44" s="452"/>
      <c r="S44" s="453"/>
    </row>
    <row r="45" spans="2:22" s="152" customFormat="1" x14ac:dyDescent="0.2">
      <c r="B45" s="136"/>
      <c r="C45" s="451"/>
      <c r="D45" s="452"/>
      <c r="E45" s="453"/>
      <c r="F45" s="452"/>
      <c r="G45" s="453"/>
      <c r="H45" s="454"/>
      <c r="I45" s="452"/>
      <c r="J45" s="453"/>
      <c r="K45" s="152" t="s">
        <v>612</v>
      </c>
    </row>
  </sheetData>
  <mergeCells count="2">
    <mergeCell ref="B4:C4"/>
    <mergeCell ref="K4:L4"/>
  </mergeCells>
  <phoneticPr fontId="90" type="noConversion"/>
  <printOptions horizontalCentered="1"/>
  <pageMargins left="0.25" right="0.25" top="0.75" bottom="0.75" header="0.3" footer="0.3"/>
  <pageSetup paperSize="9" scale="90" fitToWidth="2" fitToHeight="0" orientation="landscape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24</vt:i4>
      </vt:variant>
    </vt:vector>
  </HeadingPairs>
  <TitlesOfParts>
    <vt:vector size="69" baseType="lpstr">
      <vt:lpstr>Index2</vt:lpstr>
      <vt:lpstr>Cover</vt:lpstr>
      <vt:lpstr>Index</vt:lpstr>
      <vt:lpstr>Info A-B</vt:lpstr>
      <vt:lpstr>Info C-D</vt:lpstr>
      <vt:lpstr>T1 Po. Inforce 2020</vt:lpstr>
      <vt:lpstr>T2 Po. Increased 2021</vt:lpstr>
      <vt:lpstr>T2.1, 2.2, 2.3 Po. Increased</vt:lpstr>
      <vt:lpstr>T3 New Bus, T8 Po. Inforce</vt:lpstr>
      <vt:lpstr>T4 New Bus, T5 Po. Inforce</vt:lpstr>
      <vt:lpstr>T6 Po. Decreased 2022</vt:lpstr>
      <vt:lpstr>T6.1-6.5 Po. Decreased</vt:lpstr>
      <vt:lpstr>T7 Po. Inforce 2022</vt:lpstr>
      <vt:lpstr>T9 Decreased 2022</vt:lpstr>
      <vt:lpstr>T10 Net PREMIUMS 2022</vt:lpstr>
      <vt:lpstr>T10.1 Net PREMIUMS 2022</vt:lpstr>
      <vt:lpstr>T10.2 Main Policies</vt:lpstr>
      <vt:lpstr>T10.3 Ordinary</vt:lpstr>
      <vt:lpstr>T10.4 Industrial</vt:lpstr>
      <vt:lpstr>T10.5 Group</vt:lpstr>
      <vt:lpstr>T10.6 Annuity</vt:lpstr>
      <vt:lpstr>T10.7 Unit-Linked</vt:lpstr>
      <vt:lpstr>T10.8 Universal Life</vt:lpstr>
      <vt:lpstr>T10.9 PA</vt:lpstr>
      <vt:lpstr>T10.10 Rider</vt:lpstr>
      <vt:lpstr>T10.11 Rider Acc</vt:lpstr>
      <vt:lpstr>T10.12 Rider Health</vt:lpstr>
      <vt:lpstr>T10.13 Rider Others</vt:lpstr>
      <vt:lpstr>T11 Net Premium Total</vt:lpstr>
      <vt:lpstr>T11.1 Net Premium FYP</vt:lpstr>
      <vt:lpstr>T11.2 Net Premium RYP</vt:lpstr>
      <vt:lpstr>T11.3 Net Premium SP</vt:lpstr>
      <vt:lpstr>T12 Benefit Pay</vt:lpstr>
      <vt:lpstr>T12.1 Benefit Pay</vt:lpstr>
      <vt:lpstr>13 Profit (Loss)</vt:lpstr>
      <vt:lpstr>T13.1 Overall Operation</vt:lpstr>
      <vt:lpstr>T13.2 Operating Expense</vt:lpstr>
      <vt:lpstr>T14 Assets</vt:lpstr>
      <vt:lpstr>T15 Liabilities</vt:lpstr>
      <vt:lpstr>T16-17 Yield Rate</vt:lpstr>
      <vt:lpstr>T18 Asset Liability</vt:lpstr>
      <vt:lpstr>T19-20 No.Agent Broker</vt:lpstr>
      <vt:lpstr>Companies</vt:lpstr>
      <vt:lpstr>T14.1 Assets</vt:lpstr>
      <vt:lpstr>T15.1 Liabilities</vt:lpstr>
      <vt:lpstr>Companies!Print_Area</vt:lpstr>
      <vt:lpstr>'Info A-B'!Print_Area</vt:lpstr>
      <vt:lpstr>'Info C-D'!Print_Area</vt:lpstr>
      <vt:lpstr>'T1 Po. Inforce 2020'!Print_Area</vt:lpstr>
      <vt:lpstr>'T12 Benefit Pay'!Print_Area</vt:lpstr>
      <vt:lpstr>'T12.1 Benefit Pay'!Print_Area</vt:lpstr>
      <vt:lpstr>'T15 Liabilities'!Print_Area</vt:lpstr>
      <vt:lpstr>'T15.1 Liabilities'!Print_Area</vt:lpstr>
      <vt:lpstr>'T16-17 Yield Rate'!Print_Area</vt:lpstr>
      <vt:lpstr>'T19-20 No.Agent Broker'!Print_Area</vt:lpstr>
      <vt:lpstr>'T2 Po. Increased 2021'!Print_Area</vt:lpstr>
      <vt:lpstr>'T4 New Bus, T5 Po. Inforce'!Print_Area</vt:lpstr>
      <vt:lpstr>'T6 Po. Decreased 2022'!Print_Area</vt:lpstr>
      <vt:lpstr>'T6.1-6.5 Po. Decreased'!Print_Area</vt:lpstr>
      <vt:lpstr>'T7 Po. Inforce 2022'!Print_Area</vt:lpstr>
      <vt:lpstr>'T9 Decreased 2022'!Print_Area</vt:lpstr>
      <vt:lpstr>'13 Profit (Loss)'!Print_Titles</vt:lpstr>
      <vt:lpstr>Index!Print_Titles</vt:lpstr>
      <vt:lpstr>'Info A-B'!Print_Titles</vt:lpstr>
      <vt:lpstr>'Info C-D'!Print_Titles</vt:lpstr>
      <vt:lpstr>'T13.1 Overall Operation'!Print_Titles</vt:lpstr>
      <vt:lpstr>'T13.2 Operating Expense'!Print_Titles</vt:lpstr>
      <vt:lpstr>'T14 Assets'!Print_Titles</vt:lpstr>
      <vt:lpstr>'T15 Liabilities'!Print_Titles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Krongkarn Roongdonsai</cp:lastModifiedBy>
  <cp:lastPrinted>2023-08-24T02:23:49Z</cp:lastPrinted>
  <dcterms:created xsi:type="dcterms:W3CDTF">2016-08-05T03:35:12Z</dcterms:created>
  <dcterms:modified xsi:type="dcterms:W3CDTF">2023-08-24T02:32:46Z</dcterms:modified>
</cp:coreProperties>
</file>